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540" windowWidth="15480" windowHeight="7650"/>
  </bookViews>
  <sheets>
    <sheet name="ANEXA 7b- " sheetId="12" r:id="rId1"/>
  </sheets>
  <definedNames>
    <definedName name="Excel_BuiltIn_Print_Area" localSheetId="0">'ANEXA 7b- '!$A$1:$J$210</definedName>
    <definedName name="_xlnm.Print_Area" localSheetId="0">'ANEXA 7b- '!$A$1:$J$208</definedName>
    <definedName name="_xlnm.Print_Titles" localSheetId="0">'ANEXA 7b- '!$7:$7</definedName>
  </definedNames>
  <calcPr calcId="144525"/>
</workbook>
</file>

<file path=xl/calcChain.xml><?xml version="1.0" encoding="utf-8"?>
<calcChain xmlns="http://schemas.openxmlformats.org/spreadsheetml/2006/main">
  <c r="F184" i="12" l="1"/>
  <c r="G184" i="12"/>
  <c r="F129" i="12"/>
  <c r="G129" i="12"/>
  <c r="E178" i="12" l="1"/>
  <c r="I178" i="12"/>
  <c r="E179" i="12"/>
  <c r="I179" i="12"/>
  <c r="F128" i="12" l="1"/>
  <c r="F127" i="12" s="1"/>
  <c r="G128" i="12"/>
  <c r="G127" i="12" s="1"/>
  <c r="I59" i="12"/>
  <c r="I64" i="12"/>
  <c r="E180" i="12" l="1"/>
  <c r="I180" i="12"/>
  <c r="J180" i="12"/>
  <c r="J179" i="12" s="1"/>
  <c r="J178" i="12" s="1"/>
  <c r="D180" i="12"/>
  <c r="D179" i="12" s="1"/>
  <c r="D178" i="12" s="1"/>
  <c r="I128" i="12" l="1"/>
  <c r="I127" i="12"/>
  <c r="G145" i="12"/>
  <c r="F145" i="12" s="1"/>
  <c r="G181" i="12" l="1"/>
  <c r="G180" i="12" s="1"/>
  <c r="G179" i="12" s="1"/>
  <c r="G178" i="12" s="1"/>
  <c r="G148" i="12"/>
  <c r="F148" i="12" s="1"/>
  <c r="I56" i="12"/>
  <c r="F181" i="12" l="1"/>
  <c r="F180" i="12" s="1"/>
  <c r="F179" i="12" s="1"/>
  <c r="F178" i="12" s="1"/>
  <c r="E12" i="12"/>
  <c r="I12" i="12"/>
  <c r="J12" i="12"/>
  <c r="E200" i="12" l="1"/>
  <c r="D200" i="12"/>
  <c r="J28" i="12"/>
  <c r="E28" i="12"/>
  <c r="I28" i="12"/>
  <c r="E36" i="12"/>
  <c r="I36" i="12"/>
  <c r="J36" i="12"/>
  <c r="D36" i="12"/>
  <c r="D28" i="12"/>
  <c r="D12" i="12"/>
  <c r="E90" i="12"/>
  <c r="I90" i="12"/>
  <c r="J90" i="12"/>
  <c r="D90" i="12"/>
  <c r="E100" i="12"/>
  <c r="I100" i="12"/>
  <c r="J100" i="12"/>
  <c r="D100" i="12"/>
  <c r="E59" i="12"/>
  <c r="J59" i="12"/>
  <c r="D59" i="12"/>
  <c r="E11" i="12" l="1"/>
  <c r="I11" i="12"/>
  <c r="J11" i="12"/>
  <c r="D11" i="12"/>
  <c r="E145" i="12"/>
  <c r="E144" i="12" s="1"/>
  <c r="E135" i="12" s="1"/>
  <c r="D145" i="12"/>
  <c r="D144" i="12" s="1"/>
  <c r="D135" i="12" s="1"/>
  <c r="D133" i="12"/>
  <c r="D128" i="12"/>
  <c r="D127" i="12" s="1"/>
  <c r="D56" i="12"/>
  <c r="D44" i="12"/>
  <c r="D43" i="12" s="1"/>
  <c r="I145" i="12"/>
  <c r="I144" i="12" s="1"/>
  <c r="I135" i="12" s="1"/>
  <c r="J64" i="12"/>
  <c r="G55" i="12"/>
  <c r="F55" i="12" s="1"/>
  <c r="I44" i="12"/>
  <c r="I43" i="12" s="1"/>
  <c r="I10" i="12" s="1"/>
  <c r="I9" i="12" s="1"/>
  <c r="I8" i="12" s="1"/>
  <c r="J44" i="12"/>
  <c r="G34" i="12"/>
  <c r="G28" i="12" s="1"/>
  <c r="F16" i="12"/>
  <c r="G16" i="12"/>
  <c r="J145" i="12"/>
  <c r="J144" i="12" s="1"/>
  <c r="F17" i="12"/>
  <c r="F21" i="12"/>
  <c r="F22" i="12"/>
  <c r="F26" i="12"/>
  <c r="F27" i="12"/>
  <c r="F37" i="12"/>
  <c r="F42" i="12"/>
  <c r="F13" i="12"/>
  <c r="E56" i="12"/>
  <c r="G61" i="12"/>
  <c r="F61" i="12" s="1"/>
  <c r="G62" i="12"/>
  <c r="F62" i="12" s="1"/>
  <c r="G63" i="12"/>
  <c r="F63" i="12" s="1"/>
  <c r="G60" i="12"/>
  <c r="G53" i="12"/>
  <c r="F53" i="12" s="1"/>
  <c r="G13" i="12"/>
  <c r="G45" i="12"/>
  <c r="F45" i="12" s="1"/>
  <c r="G46" i="12"/>
  <c r="F46" i="12" s="1"/>
  <c r="G54" i="12"/>
  <c r="F54" i="12" s="1"/>
  <c r="G58" i="12"/>
  <c r="G65" i="12"/>
  <c r="G66" i="12"/>
  <c r="G75" i="12"/>
  <c r="F75" i="12" s="1"/>
  <c r="G94" i="12"/>
  <c r="F94" i="12" s="1"/>
  <c r="G98" i="12"/>
  <c r="F98" i="12" s="1"/>
  <c r="F58" i="12"/>
  <c r="F65" i="12"/>
  <c r="F66" i="12"/>
  <c r="F112" i="12"/>
  <c r="F100" i="12" s="1"/>
  <c r="F201" i="12"/>
  <c r="F200" i="12" s="1"/>
  <c r="E128" i="12"/>
  <c r="E127" i="12" s="1"/>
  <c r="E64" i="12"/>
  <c r="E133" i="12"/>
  <c r="J133" i="12"/>
  <c r="J56" i="12"/>
  <c r="E44" i="12"/>
  <c r="C149" i="12"/>
  <c r="C154" i="12"/>
  <c r="C158" i="12"/>
  <c r="C162" i="12"/>
  <c r="C200" i="12"/>
  <c r="C198" i="12"/>
  <c r="C194" i="12"/>
  <c r="C193" i="12" s="1"/>
  <c r="C191" i="12"/>
  <c r="C190" i="12" s="1"/>
  <c r="C187" i="12"/>
  <c r="C186" i="12" s="1"/>
  <c r="C180" i="12"/>
  <c r="C179" i="12" s="1"/>
  <c r="C174" i="12"/>
  <c r="C170" i="12"/>
  <c r="C166" i="12"/>
  <c r="C145" i="12"/>
  <c r="C142" i="12"/>
  <c r="C138" i="12"/>
  <c r="C133" i="12"/>
  <c r="C131" i="12"/>
  <c r="C128" i="12"/>
  <c r="C127" i="12" s="1"/>
  <c r="C123" i="12"/>
  <c r="C118" i="12"/>
  <c r="C117" i="12" s="1"/>
  <c r="C114" i="12"/>
  <c r="C113" i="12" s="1"/>
  <c r="C100" i="12"/>
  <c r="C90" i="12"/>
  <c r="C85" i="12"/>
  <c r="C68" i="12"/>
  <c r="C64" i="12"/>
  <c r="C59" i="12"/>
  <c r="C56" i="12"/>
  <c r="C44" i="12"/>
  <c r="C43" i="12" s="1"/>
  <c r="C36" i="12"/>
  <c r="C28" i="12"/>
  <c r="C12" i="12"/>
  <c r="G112" i="12"/>
  <c r="G100" i="12" s="1"/>
  <c r="G26" i="12"/>
  <c r="G71" i="12"/>
  <c r="F71" i="12" s="1"/>
  <c r="G76" i="12"/>
  <c r="F76" i="12" s="1"/>
  <c r="G201" i="12"/>
  <c r="G200" i="12" s="1"/>
  <c r="G57" i="12"/>
  <c r="F57" i="12" s="1"/>
  <c r="F56" i="12" s="1"/>
  <c r="G147" i="12"/>
  <c r="G144" i="12" s="1"/>
  <c r="G135" i="12" s="1"/>
  <c r="G67" i="12"/>
  <c r="F67" i="12" s="1"/>
  <c r="G27" i="12"/>
  <c r="G22" i="12"/>
  <c r="G17" i="12"/>
  <c r="G49" i="12"/>
  <c r="F49" i="12" s="1"/>
  <c r="G50" i="12"/>
  <c r="F50" i="12" s="1"/>
  <c r="G51" i="12"/>
  <c r="F51" i="12" s="1"/>
  <c r="G52" i="12"/>
  <c r="F52" i="12" s="1"/>
  <c r="G47" i="12"/>
  <c r="F47" i="12" s="1"/>
  <c r="G56" i="12"/>
  <c r="G48" i="12"/>
  <c r="F48" i="12" s="1"/>
  <c r="G42" i="12"/>
  <c r="G37" i="12"/>
  <c r="G21" i="12"/>
  <c r="F144" i="12"/>
  <c r="F135" i="12" s="1"/>
  <c r="D10" i="12" l="1"/>
  <c r="F147" i="12"/>
  <c r="C178" i="12"/>
  <c r="G59" i="12"/>
  <c r="J135" i="12"/>
  <c r="J43" i="12"/>
  <c r="J10" i="12" s="1"/>
  <c r="J9" i="12" s="1"/>
  <c r="J8" i="12" s="1"/>
  <c r="F64" i="12"/>
  <c r="F90" i="12"/>
  <c r="G64" i="12"/>
  <c r="G12" i="12"/>
  <c r="G11" i="12" s="1"/>
  <c r="G36" i="12"/>
  <c r="F44" i="12"/>
  <c r="G90" i="12"/>
  <c r="F12" i="12"/>
  <c r="F36" i="12"/>
  <c r="E43" i="12"/>
  <c r="E10" i="12" s="1"/>
  <c r="E9" i="12" s="1"/>
  <c r="E8" i="12" s="1"/>
  <c r="D9" i="12"/>
  <c r="D8" i="12" s="1"/>
  <c r="G44" i="12"/>
  <c r="F60" i="12"/>
  <c r="F59" i="12" s="1"/>
  <c r="F34" i="12"/>
  <c r="F28" i="12" s="1"/>
  <c r="G43" i="12" l="1"/>
  <c r="G10" i="12" s="1"/>
  <c r="G9" i="12" s="1"/>
  <c r="G8" i="12" s="1"/>
  <c r="F11" i="12"/>
  <c r="F43" i="12"/>
  <c r="F10" i="12" l="1"/>
  <c r="F9" i="12" s="1"/>
  <c r="F8" i="12" s="1"/>
</calcChain>
</file>

<file path=xl/sharedStrings.xml><?xml version="1.0" encoding="utf-8"?>
<sst xmlns="http://schemas.openxmlformats.org/spreadsheetml/2006/main" count="411" uniqueCount="388">
  <si>
    <t xml:space="preserve">Anexa 7 b </t>
  </si>
  <si>
    <t>-lei-</t>
  </si>
  <si>
    <t>DENUMIREA INDICATORILOR*)</t>
  </si>
  <si>
    <t>Cod indicator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</si>
  <si>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</si>
  <si>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</si>
  <si>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</si>
  <si>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</si>
  <si>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</si>
  <si>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</si>
  <si>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</si>
  <si>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A</t>
  </si>
  <si>
    <t>B</t>
  </si>
  <si>
    <t>7=5- 6</t>
  </si>
  <si>
    <t xml:space="preserve"> TOTAL CHELTUIELI (SECŢIUNEA DE FUNCŢIONARE+SECŢIUNEA DE DEZVOLTARE)</t>
  </si>
  <si>
    <t>01</t>
  </si>
  <si>
    <t>TITLUL I  CHELTUIELI DE PERSONAL (cod 10.01 la10.03)</t>
  </si>
  <si>
    <t>10.01</t>
  </si>
  <si>
    <t xml:space="preserve">          Salarii de bază</t>
  </si>
  <si>
    <t>10.01.01</t>
  </si>
  <si>
    <t xml:space="preserve">          Indemnizaţie de conducere</t>
  </si>
  <si>
    <t>10.01.03</t>
  </si>
  <si>
    <t xml:space="preserve">          Spor de vechime</t>
  </si>
  <si>
    <t>10.01.04</t>
  </si>
  <si>
    <t xml:space="preserve">          Sporuri pentru condiţii de muncă</t>
  </si>
  <si>
    <t>10.01.05</t>
  </si>
  <si>
    <t xml:space="preserve">          Alte sporuri</t>
  </si>
  <si>
    <t>10.01.06</t>
  </si>
  <si>
    <t xml:space="preserve">          Ore suplimentare</t>
  </si>
  <si>
    <t>10.01.07</t>
  </si>
  <si>
    <t xml:space="preserve">          Fond de premii</t>
  </si>
  <si>
    <t>10.01.08</t>
  </si>
  <si>
    <t xml:space="preserve">          Fond pentru posturi ocupate prin cumul</t>
  </si>
  <si>
    <t>10.01.10</t>
  </si>
  <si>
    <t xml:space="preserve">          Fond aferent plăţii cu ora</t>
  </si>
  <si>
    <t>10.01.11</t>
  </si>
  <si>
    <t xml:space="preserve">          Indemnizaţii plătite unor persoane din afara unităţii</t>
  </si>
  <si>
    <t>10.01.12</t>
  </si>
  <si>
    <t xml:space="preserve">          Indemnizaţii de delegare </t>
  </si>
  <si>
    <t>10.01.13</t>
  </si>
  <si>
    <t xml:space="preserve">          Indemnizaţii de  detaşare</t>
  </si>
  <si>
    <t>10.01.14</t>
  </si>
  <si>
    <t xml:space="preserve">          Alocaţii pentru transportul la şi de la locul de muncă</t>
  </si>
  <si>
    <t>10.01.15</t>
  </si>
  <si>
    <t xml:space="preserve">          Alte drepturi salariale în bani</t>
  </si>
  <si>
    <t>10.01.30</t>
  </si>
  <si>
    <t xml:space="preserve">     Cheltuieli salariale în natură  ( cod 10.02.01 la 10.02.06+10.02.30)</t>
  </si>
  <si>
    <t>10.02</t>
  </si>
  <si>
    <t xml:space="preserve">          Tichete de masă  </t>
  </si>
  <si>
    <t>10.02.01</t>
  </si>
  <si>
    <t xml:space="preserve">          Norme de hrană</t>
  </si>
  <si>
    <t>10.02.02</t>
  </si>
  <si>
    <t xml:space="preserve">          Uniforme şi echipament obligatoriu</t>
  </si>
  <si>
    <t>10.02.03</t>
  </si>
  <si>
    <t xml:space="preserve">          Locuinţa de serviciu folosită de salariat şi familia sa</t>
  </si>
  <si>
    <t>10.02.04</t>
  </si>
  <si>
    <t xml:space="preserve">          Transportul la şi de la locul de muncă</t>
  </si>
  <si>
    <t>10.02.05</t>
  </si>
  <si>
    <t xml:space="preserve">          Vouchere  de vacanţă</t>
  </si>
  <si>
    <t>10.02.06</t>
  </si>
  <si>
    <t xml:space="preserve">          Alte drepturi salariale în natură</t>
  </si>
  <si>
    <t>10.02.30</t>
  </si>
  <si>
    <t xml:space="preserve">     Contribuţii (cod 10.03.01 la 10.03.06)</t>
  </si>
  <si>
    <t>10.03</t>
  </si>
  <si>
    <t xml:space="preserve">          Contribuţii de asigurări sociale de stat</t>
  </si>
  <si>
    <t>10.03.01</t>
  </si>
  <si>
    <t xml:space="preserve">          Contribuţii de asigurări de şomaj </t>
  </si>
  <si>
    <t>10.03.02</t>
  </si>
  <si>
    <t xml:space="preserve">          Contribuţii de asigurări sociale de sănătate </t>
  </si>
  <si>
    <t>10.03.03</t>
  </si>
  <si>
    <t xml:space="preserve">          Contribuţii de asigurări pentru accidente de muncă şi boli profesionale</t>
  </si>
  <si>
    <t>10.03.04</t>
  </si>
  <si>
    <t>10.03.06</t>
  </si>
  <si>
    <t>TITLUL II  BUNURI ŞI SERVICII       (cod 20.01 la 20.06+20.09 la 20.16+20.18 la 20.25+20.27+20.30)</t>
  </si>
  <si>
    <t>20</t>
  </si>
  <si>
    <t xml:space="preserve">     Bunuri şi servicii  (cod 20.01.01 la 20.01.09+20.01.30)</t>
  </si>
  <si>
    <t>20.01</t>
  </si>
  <si>
    <t xml:space="preserve">          Furnituri de birou</t>
  </si>
  <si>
    <t>20.01.01</t>
  </si>
  <si>
    <t xml:space="preserve">          Materiale pentru curăţenie</t>
  </si>
  <si>
    <t>20.01.02</t>
  </si>
  <si>
    <t xml:space="preserve">          Încalzit, iluminat şi forţă motrică</t>
  </si>
  <si>
    <t>20.01.03</t>
  </si>
  <si>
    <t xml:space="preserve">          Apă, canal şi salubritate</t>
  </si>
  <si>
    <t>20.01.04</t>
  </si>
  <si>
    <t xml:space="preserve">          Carburanţi şi lubrifianţi</t>
  </si>
  <si>
    <t>20.01.05</t>
  </si>
  <si>
    <t xml:space="preserve">          Piese de schimb</t>
  </si>
  <si>
    <t>20.01.06</t>
  </si>
  <si>
    <t xml:space="preserve">          Transport</t>
  </si>
  <si>
    <t>20.01.07</t>
  </si>
  <si>
    <t xml:space="preserve">          Poştă, telecomunicaţii, radio, tv, internet </t>
  </si>
  <si>
    <t>20.01.08</t>
  </si>
  <si>
    <t xml:space="preserve">          Materiale şi prestări de servicii cu caracter funcţional </t>
  </si>
  <si>
    <t>20.01.09</t>
  </si>
  <si>
    <t xml:space="preserve">          Alte bunuri şi servicii pentru întreţinere şi funcţionare</t>
  </si>
  <si>
    <t>20.01.30</t>
  </si>
  <si>
    <t xml:space="preserve">     Reparaţii curente </t>
  </si>
  <si>
    <t>20.02</t>
  </si>
  <si>
    <t xml:space="preserve">     Hrana (cod 20.03.01+20.03.02)</t>
  </si>
  <si>
    <t>20.03</t>
  </si>
  <si>
    <t xml:space="preserve">          Hrana pentru oameni</t>
  </si>
  <si>
    <t>20.03.01</t>
  </si>
  <si>
    <t xml:space="preserve">          Hrana pentru animale</t>
  </si>
  <si>
    <t>20.03.02</t>
  </si>
  <si>
    <t xml:space="preserve">     Medicamente şi materiale sanitare  (cod 20.04.01 la 20.04.04)</t>
  </si>
  <si>
    <t>20.04</t>
  </si>
  <si>
    <t>20.04.01</t>
  </si>
  <si>
    <t xml:space="preserve">          Materiale sanitare</t>
  </si>
  <si>
    <t>20.04.02</t>
  </si>
  <si>
    <t xml:space="preserve">          Reactivi</t>
  </si>
  <si>
    <t>20.04.03</t>
  </si>
  <si>
    <t xml:space="preserve">          Dezinfectanţi</t>
  </si>
  <si>
    <t>20.04.04</t>
  </si>
  <si>
    <t xml:space="preserve">     Bunuri de natura obiectelor de inventar  (cod 20.05.01+20.05.03+20.05.30)</t>
  </si>
  <si>
    <t>20.05</t>
  </si>
  <si>
    <t xml:space="preserve">          Uniforme şi echipament</t>
  </si>
  <si>
    <t>20.05.01</t>
  </si>
  <si>
    <t xml:space="preserve">          Lenjerie şi accesorii de pat</t>
  </si>
  <si>
    <t>20.05.03</t>
  </si>
  <si>
    <t xml:space="preserve">          Alte obiecte de inventar</t>
  </si>
  <si>
    <t>20.05.30</t>
  </si>
  <si>
    <t xml:space="preserve">     Deplasări, detaşări, transferări  (cod 20.06.01+20.06.02)</t>
  </si>
  <si>
    <t>20.06</t>
  </si>
  <si>
    <t xml:space="preserve">          Deplasări interne, detaşări, transferări</t>
  </si>
  <si>
    <t>20.06.01</t>
  </si>
  <si>
    <t xml:space="preserve">          Deplasări în străinătate</t>
  </si>
  <si>
    <t>20.06.02</t>
  </si>
  <si>
    <t xml:space="preserve">     Materiale de laborator</t>
  </si>
  <si>
    <t>20.09</t>
  </si>
  <si>
    <t xml:space="preserve">     Cercetare-dezvoltare</t>
  </si>
  <si>
    <t>20.10</t>
  </si>
  <si>
    <t xml:space="preserve">     Cărţi, publicaţii şi materiale documentare</t>
  </si>
  <si>
    <t>20.11</t>
  </si>
  <si>
    <t xml:space="preserve">     Consultanţă şi expertiză</t>
  </si>
  <si>
    <t>20.12</t>
  </si>
  <si>
    <t xml:space="preserve">     Pregătire profesională</t>
  </si>
  <si>
    <t>20.13</t>
  </si>
  <si>
    <t xml:space="preserve">     Protecţia muncii</t>
  </si>
  <si>
    <t>20.14</t>
  </si>
  <si>
    <t xml:space="preserve">     Muniţie, furnituri şi armament de natura activelor fixe pentru armată</t>
  </si>
  <si>
    <t>20.15</t>
  </si>
  <si>
    <t xml:space="preserve">     Studii şi cercetări</t>
  </si>
  <si>
    <t>20.16</t>
  </si>
  <si>
    <t xml:space="preserve">     Plăţi pentru finanţarea patrimoniului genetic al animalelor</t>
  </si>
  <si>
    <t>20.18</t>
  </si>
  <si>
    <t xml:space="preserve">     Contribuţii ale administraţiei publice locale la realizarea unor lucrări şi  servicii de interes public local, în baza unor convenţii sau contracte de asociere</t>
  </si>
  <si>
    <t>20.19</t>
  </si>
  <si>
    <t xml:space="preserve">     Reabilitare infrastructură program inundaţii pentru autorităţi publice  locale</t>
  </si>
  <si>
    <t>20.20</t>
  </si>
  <si>
    <t xml:space="preserve">     Meteorologie </t>
  </si>
  <si>
    <t>20.21</t>
  </si>
  <si>
    <t xml:space="preserve">     Finanţarea acţiunilor din domeniul apelor</t>
  </si>
  <si>
    <t>20.22</t>
  </si>
  <si>
    <t xml:space="preserve">     Prevenirea şi combaterea inundaţiilor şi îngheţurilor </t>
  </si>
  <si>
    <t>20.23</t>
  </si>
  <si>
    <t xml:space="preserve">     Comisioane  şi alte costuri aferente împrumuturilor  (cod 20.24.01 + 20.24.02)</t>
  </si>
  <si>
    <t>20.24</t>
  </si>
  <si>
    <t xml:space="preserve">          Comisioane  şi alte costuri aferente împrumuturilor externe</t>
  </si>
  <si>
    <t>20.24.01</t>
  </si>
  <si>
    <t xml:space="preserve">          Comisioane  si alte costuri aferente imprumuturilor interne</t>
  </si>
  <si>
    <t>20.24.02</t>
  </si>
  <si>
    <t xml:space="preserve">     Cheltuieli judiciare şi extrajudiciare derivate din acţiuni  în  reprezentarea intereselor statului, potrivit dispoziţiilor legale</t>
  </si>
  <si>
    <t>20.25</t>
  </si>
  <si>
    <t xml:space="preserve">     Tichete cadou</t>
  </si>
  <si>
    <t>20.27</t>
  </si>
  <si>
    <t xml:space="preserve">     Alte cheltuieli  (cod 20.30.01 la20.30.04+20.30.06+20.30.07+20.30.09+ 20.30.30)</t>
  </si>
  <si>
    <t>20.30</t>
  </si>
  <si>
    <t xml:space="preserve">          Reclamă şi publicitate</t>
  </si>
  <si>
    <t>20.30.01</t>
  </si>
  <si>
    <t xml:space="preserve">          Protocol şi reprezentare </t>
  </si>
  <si>
    <t>20.30.02</t>
  </si>
  <si>
    <t xml:space="preserve">          Prime de asigurare non-viaţă</t>
  </si>
  <si>
    <t>20.30.03</t>
  </si>
  <si>
    <t xml:space="preserve">          Chirii</t>
  </si>
  <si>
    <t>20.30.04</t>
  </si>
  <si>
    <t xml:space="preserve">          Prestări servicii pentru transmiterea drepturilor</t>
  </si>
  <si>
    <t>20.30.06</t>
  </si>
  <si>
    <t xml:space="preserve">          Fondul Preşedintelui/Fondul conducătorului instituţiei publice</t>
  </si>
  <si>
    <t>20.30.07</t>
  </si>
  <si>
    <t xml:space="preserve">          Executarea silită a creanţelor bugetare</t>
  </si>
  <si>
    <t>20.30.09</t>
  </si>
  <si>
    <t xml:space="preserve">          Alte cheltuieli cu bunuri şi servicii</t>
  </si>
  <si>
    <t>20.30.30</t>
  </si>
  <si>
    <t>TITLUL III DOBÂNZI (cod 30.01 la 30.03)</t>
  </si>
  <si>
    <t>30</t>
  </si>
  <si>
    <t>59</t>
  </si>
  <si>
    <t xml:space="preserve">          Burse </t>
  </si>
  <si>
    <t>59.01</t>
  </si>
  <si>
    <t xml:space="preserve">          Ajutoare pentru daune provocate de calamităţile naturale</t>
  </si>
  <si>
    <t>59.02</t>
  </si>
  <si>
    <t xml:space="preserve">          Programe pentru tineret</t>
  </si>
  <si>
    <t>59.08</t>
  </si>
  <si>
    <t xml:space="preserve">          Asociaţii şi fundaţii</t>
  </si>
  <si>
    <t>59.11</t>
  </si>
  <si>
    <t xml:space="preserve">          Susţinerea cultelor</t>
  </si>
  <si>
    <t>59.12</t>
  </si>
  <si>
    <t xml:space="preserve">          Contribuţii la salarizarea personalului neclerical</t>
  </si>
  <si>
    <t>59.15</t>
  </si>
  <si>
    <t xml:space="preserve">          Despăgubiri civile</t>
  </si>
  <si>
    <t>59.17</t>
  </si>
  <si>
    <t xml:space="preserve">         Sume destinate finanţării programelor sportive realizate de structurile sportive de drept privat</t>
  </si>
  <si>
    <t>59.20</t>
  </si>
  <si>
    <t xml:space="preserve">          Acţiuni cu caracter ştiinţific şi social-cultural</t>
  </si>
  <si>
    <t>59.22</t>
  </si>
  <si>
    <t xml:space="preserve">          Sume aferente plăţii creanţelor salariale</t>
  </si>
  <si>
    <t>59.25</t>
  </si>
  <si>
    <t xml:space="preserve">          Programe şi proiecte privind prevenirea şi combaterea discriminării</t>
  </si>
  <si>
    <t>59.30</t>
  </si>
  <si>
    <t>OPERAŢIUNI FINANCIARE (cod 80+81)</t>
  </si>
  <si>
    <t xml:space="preserve">       79</t>
  </si>
  <si>
    <t>TITLUL XVI ÎMPRUMUTURI (cod 80.03+ 80.30)</t>
  </si>
  <si>
    <t>80</t>
  </si>
  <si>
    <t xml:space="preserve">     Împrumuturi pentru instituţii şi servicii publice sau activităţi finanţate 
     integral din venituri proprii</t>
  </si>
  <si>
    <t>80.03</t>
  </si>
  <si>
    <t>80.30</t>
  </si>
  <si>
    <t>TITLUL XVII RAMBURSĂRI DE CREDITE (cod 81.01+81.02)</t>
  </si>
  <si>
    <t>81</t>
  </si>
  <si>
    <t xml:space="preserve">     Rambursări de credite externe (cod 81.01.01 +81.01.02+81.01.05+ 81.01.06)</t>
  </si>
  <si>
    <t>81.01</t>
  </si>
  <si>
    <t xml:space="preserve">          Rambursări de credite externe contractate de ordonatorii de credite</t>
  </si>
  <si>
    <t>81.01.01</t>
  </si>
  <si>
    <t xml:space="preserve">          Rambursări de credite externe din fondul de garantare  </t>
  </si>
  <si>
    <t>81.01.02</t>
  </si>
  <si>
    <t xml:space="preserve">          Rambursări de credite aferente datoriei publice externe locale</t>
  </si>
  <si>
    <t>81.01.05</t>
  </si>
  <si>
    <t xml:space="preserve">          Diferenţe de curs aferente datoriei publice externe</t>
  </si>
  <si>
    <t>81.01.06</t>
  </si>
  <si>
    <t xml:space="preserve">     Rambursări de credite interne (cod 81.02.01+81.02.02+ 81.02.05)</t>
  </si>
  <si>
    <t>81.02</t>
  </si>
  <si>
    <t xml:space="preserve">          Rambursări de credite interne garantate</t>
  </si>
  <si>
    <t>81.02.01</t>
  </si>
  <si>
    <t xml:space="preserve">          Diferenţe de curs aferente datoriei publice interne</t>
  </si>
  <si>
    <t>81.02.02</t>
  </si>
  <si>
    <t xml:space="preserve">          Rambursări de credite aferente datoriei publice interne  locale</t>
  </si>
  <si>
    <t>81.02.05</t>
  </si>
  <si>
    <t>TITLUL XX REZERVE, EXCEDENT/DEFICIT</t>
  </si>
  <si>
    <t>90</t>
  </si>
  <si>
    <t>Excedent (92.01.96)</t>
  </si>
  <si>
    <t>92.01</t>
  </si>
  <si>
    <t>Excedentul secţiunii de funcţionare</t>
  </si>
  <si>
    <t>92.01.96</t>
  </si>
  <si>
    <t>Deficit (93.01.96)</t>
  </si>
  <si>
    <t>93.01</t>
  </si>
  <si>
    <t>Deficitul secţiunii de funcţionare</t>
  </si>
  <si>
    <t>93.01.96</t>
  </si>
  <si>
    <t>TITLUL VI TRANSFERURI ÎNTRE UNITĂŢI ALE ADMINISTRAŢIEI PUBLICE                  (cod 51.02)</t>
  </si>
  <si>
    <t>51.02</t>
  </si>
  <si>
    <t>Finanţarea naţională</t>
  </si>
  <si>
    <t xml:space="preserve">Cheltuieli neeligibile </t>
  </si>
  <si>
    <t xml:space="preserve">         Cheltuieli neeligibile*)</t>
  </si>
  <si>
    <t xml:space="preserve">      Fondul national pentru relatii bilaterale aferent mecanismelor financiare SEE     (cod 56.28.01 la 56.28.03)</t>
  </si>
  <si>
    <t>56.28</t>
  </si>
  <si>
    <t>56.28.01</t>
  </si>
  <si>
    <t>56.28.02</t>
  </si>
  <si>
    <t>56.28.03</t>
  </si>
  <si>
    <t>58</t>
  </si>
  <si>
    <t>Alte facilităţi şi instrumente postaderare  (cod. 58.16.01+58.16.02+58.16.03)</t>
  </si>
  <si>
    <t>58.16</t>
  </si>
  <si>
    <t>58.16.01</t>
  </si>
  <si>
    <t>58.16.02</t>
  </si>
  <si>
    <t>58.16.03</t>
  </si>
  <si>
    <t>CHELTUIELI DE CAPITAL (cod 71+72+75)</t>
  </si>
  <si>
    <t>70</t>
  </si>
  <si>
    <t>TITLUL XIII ACTIVE NEFINANCIARE (cod 71.01+71.03)</t>
  </si>
  <si>
    <t>71</t>
  </si>
  <si>
    <t xml:space="preserve">     Active fixe (cod 71.01.01 la 71.01.03+71.01.30)</t>
  </si>
  <si>
    <t>71.01</t>
  </si>
  <si>
    <t xml:space="preserve">          Construcţii</t>
  </si>
  <si>
    <t>71.01.01</t>
  </si>
  <si>
    <t xml:space="preserve">          Maşini, echipamente şi mijloace de transport </t>
  </si>
  <si>
    <t>71.01.02</t>
  </si>
  <si>
    <t xml:space="preserve">          Mobilier, aparatură birotică şi alte active corporale</t>
  </si>
  <si>
    <t>71.01.03</t>
  </si>
  <si>
    <t xml:space="preserve">          Alte active fixe </t>
  </si>
  <si>
    <t>71.01.30</t>
  </si>
  <si>
    <t xml:space="preserve">     Reparaţii capitale aferente activelor fixe </t>
  </si>
  <si>
    <t>71.03</t>
  </si>
  <si>
    <t>TITLUL XIV ACTIVE FINANCIARE (cod 72.01)</t>
  </si>
  <si>
    <t>72</t>
  </si>
  <si>
    <t xml:space="preserve">     Active financiare (cod 72.01.01)</t>
  </si>
  <si>
    <t>72.01</t>
  </si>
  <si>
    <t xml:space="preserve">          Participare la capitalul social al societăţilor comerciale</t>
  </si>
  <si>
    <t>72.01.01</t>
  </si>
  <si>
    <t>TITLUL XV FONDUL NAŢIONAL DE DEZVOLTARE</t>
  </si>
  <si>
    <t>75</t>
  </si>
  <si>
    <t>OPERATIUNI FINANCIARE (cod 81)</t>
  </si>
  <si>
    <t>79</t>
  </si>
  <si>
    <t>TITLUL XVII RAMBURSĂRI DE CREDITE (cod 81.04)</t>
  </si>
  <si>
    <t xml:space="preserve">       Rambursarea împrumuturilor contractate pentru finanţarea 
       proiectelor cu finanţare UE</t>
  </si>
  <si>
    <t>81.04</t>
  </si>
  <si>
    <t>Excedent (92.01.97)</t>
  </si>
  <si>
    <t>Excedentul secţiunii de dezvoltare</t>
  </si>
  <si>
    <t>92.01.97</t>
  </si>
  <si>
    <t>Deficit (93.01.97)</t>
  </si>
  <si>
    <t>Deficitul secţiunii de dezvoltare</t>
  </si>
  <si>
    <t>93.01.97</t>
  </si>
  <si>
    <t>*)  Se înscriu denumirea şi simbolul capitolelor  din bugetul aprobat detaliate pe titluri, articole, alineate,  pe structura  clasificaţiei economice</t>
  </si>
  <si>
    <t xml:space="preserve">( bugetele locale, bugetul creditelor externe, bugetul creditelor interne, bugetul fondurilor externe nerambursabile- sursa D, instituţii publice finanţate integral sau parţial din venituri proprii,/activităţi finanţate integral din venituri proprii ). </t>
  </si>
  <si>
    <t xml:space="preserve">             Conducătorul instituţiei</t>
  </si>
  <si>
    <t xml:space="preserve">                   Conducătorul compartimentului</t>
  </si>
  <si>
    <t xml:space="preserve">           financiar- contabil</t>
  </si>
  <si>
    <t xml:space="preserve">         Finanțarea externă nerambursabilă*)</t>
  </si>
  <si>
    <t>Programe din Fondul European de Dezvoltare Regionala (FEDR) (cod 58.01.01 la 58.01.03)</t>
  </si>
  <si>
    <t>58.01</t>
  </si>
  <si>
    <t>58.01.01</t>
  </si>
  <si>
    <t>58.01.02</t>
  </si>
  <si>
    <t>Cheltuieli neeligibile</t>
  </si>
  <si>
    <t>58.01.03</t>
  </si>
  <si>
    <t>Programe din Fondul  Social European  (FSE) (cod 58.02.01 la 58.02.03)</t>
  </si>
  <si>
    <t>58.02</t>
  </si>
  <si>
    <t>58.02.01</t>
  </si>
  <si>
    <t>58.02.02</t>
  </si>
  <si>
    <t>58.02.03</t>
  </si>
  <si>
    <t>58.12.03</t>
  </si>
  <si>
    <t>56.40</t>
  </si>
  <si>
    <t>56.40.02</t>
  </si>
  <si>
    <t xml:space="preserve">Sume aferente Fondului de Solidaritate al Uniunii Europene                 (cod 56.40.02) </t>
  </si>
  <si>
    <t>58.15</t>
  </si>
  <si>
    <t>58.15.01</t>
  </si>
  <si>
    <t>58.15.02</t>
  </si>
  <si>
    <t>58.15.03</t>
  </si>
  <si>
    <t>Alte programe comunitare finantate in perioada 2014-2020 (cod 58.15.01 la 58.15.03)</t>
  </si>
  <si>
    <t xml:space="preserve">     Alte împrumuturi</t>
  </si>
  <si>
    <t xml:space="preserve">          Finanțarea externă nerambursabilă*)</t>
  </si>
  <si>
    <t xml:space="preserve">         Finanțarea natională*)</t>
  </si>
  <si>
    <t>Finanțarea națională</t>
  </si>
  <si>
    <t>Finanțarea externa nerambursabilă</t>
  </si>
  <si>
    <t>Finanțarea externă nerambursabilă</t>
  </si>
  <si>
    <t>58.30</t>
  </si>
  <si>
    <t>58.30.01</t>
  </si>
  <si>
    <t>58.30.02</t>
  </si>
  <si>
    <t>58.30.03</t>
  </si>
  <si>
    <t>Mecanismul pentru Interconectarea Europei (cod. 58.30.01+58.30.02+58.30.03)</t>
  </si>
  <si>
    <t xml:space="preserve">        Finanţarea naţională</t>
  </si>
  <si>
    <t xml:space="preserve">        Finanţare externă nerambursabilă</t>
  </si>
  <si>
    <t xml:space="preserve">        Cheltuieli neeligibile</t>
  </si>
  <si>
    <t>TITLUL XIX PLĂŢI EFECTUATE ÎN ANII PRECEDENŢI ŞI RECUPERATE ÎN ANUL CURENT (cod 85.01)</t>
  </si>
  <si>
    <t>85</t>
  </si>
  <si>
    <t xml:space="preserve">     Plăţi efectuate în anii precedenţi şi recuperate în anul curent ( cod.85.01.01)</t>
  </si>
  <si>
    <t>85.01</t>
  </si>
  <si>
    <t xml:space="preserve">     Plăţi efectuate în anii precedenţi  şi recuperate în anul curent în secţiunea de funcţionare a bugetului  local</t>
  </si>
  <si>
    <t>85.01.01</t>
  </si>
  <si>
    <t xml:space="preserve">     Plăţi efectuate în anii precedenţi şi recuperate în anul curent                                                      ( cod.85.01.02+85.01.05)</t>
  </si>
  <si>
    <t xml:space="preserve">     Plăţi efectuate în anii precedenţi  şi recuperate în anul curent în secţiunea de dezvoltare a bugetului  local</t>
  </si>
  <si>
    <t>85.01.02</t>
  </si>
  <si>
    <t xml:space="preserve">      Plăţi efectuate în anii precedenţi  şi recuperate în anul curent aferente fondurilor externe nerambursabile</t>
  </si>
  <si>
    <t>85.01.05</t>
  </si>
  <si>
    <t xml:space="preserve">     Cheltuieli salariale în bani  ( cod 10.01.01+ 10.01.03 la 10.01.08+10.01.10 la 10.01.16+10.01.30)</t>
  </si>
  <si>
    <t>TITLUL  XI ALTE CHELTUIELI                                                            (cod 59.01+59.02+ 59.08+59.11+59.12+59.15+59.17+59.20+59.22+59.25+59.30+59.35)</t>
  </si>
  <si>
    <t>SECŢIUNEA DE FUNCŢIONARE (cod 01+79+85)</t>
  </si>
  <si>
    <t>SECŢIUNEA DE DEZVOLTARE (cod 51+55+56+58+70+81+85)</t>
  </si>
  <si>
    <t xml:space="preserve">     CHELTUIELI CURENTE (10+20+30+40+50+51+55+57+59)</t>
  </si>
  <si>
    <t>58.32</t>
  </si>
  <si>
    <t>58.32.01</t>
  </si>
  <si>
    <t>58.32.02</t>
  </si>
  <si>
    <t>58.32.03</t>
  </si>
  <si>
    <t>58.33</t>
  </si>
  <si>
    <t>58.33.01</t>
  </si>
  <si>
    <t>58.33.02</t>
  </si>
  <si>
    <t>58.33.03</t>
  </si>
  <si>
    <t>Fondul pentru relații bilaterale aferent Mecanismelor financiare Spațiul Economic European și Norvegian 2014-2021    (cod 58.32.01 la 58.32.03)</t>
  </si>
  <si>
    <t>Finanţare externă nerambursabilă</t>
  </si>
  <si>
    <t>Asistență tehnică aferentă Mecanismelor financiare Spațiul Economic European și Norvegian 2014-2021    (cod 58.33.01 la 58.33.03)</t>
  </si>
  <si>
    <t>58.31</t>
  </si>
  <si>
    <t>58.31.01</t>
  </si>
  <si>
    <t>58.31.02</t>
  </si>
  <si>
    <t>58.31.03</t>
  </si>
  <si>
    <t>Mecanismele financiare Spațiul Economic European și Norvegian 2014-2021    (cod 58.31.01 la 58.31.03)</t>
  </si>
  <si>
    <r>
      <t xml:space="preserve">     Transferuri de capital       (cod 51.02.12+ 51.02.28+51.02.29+51.02.47) </t>
    </r>
    <r>
      <rPr>
        <b/>
        <strike/>
        <sz val="10"/>
        <rFont val="Arial"/>
        <family val="2"/>
        <charset val="238"/>
      </rPr>
      <t/>
    </r>
  </si>
  <si>
    <t>TITLUL  X   PROIECTE CU FINANTARE DIN FONDURI EXTERNE NERAMBURSABILE AFERENTE CADRULUI FINANCIAR 2014- 2020                                  (cod 58.01 la 58.05+58.11+58.12+58.15+58.16+58.30 la 58.33)</t>
  </si>
  <si>
    <t>definitive</t>
  </si>
  <si>
    <t>inițiale</t>
  </si>
  <si>
    <t>Cod 21        Capitol *) 66.10 Subcapitol 66.10.06</t>
  </si>
  <si>
    <t xml:space="preserve">   </t>
  </si>
  <si>
    <t>10.01.17</t>
  </si>
  <si>
    <t xml:space="preserve">          Indemnizatii de hrana</t>
  </si>
  <si>
    <t xml:space="preserve">          Contrbutie pentru concedii si indemnizatii</t>
  </si>
  <si>
    <t xml:space="preserve">          Contribuţii asiguratorie pentru munca</t>
  </si>
  <si>
    <t>10.03.07</t>
  </si>
  <si>
    <t>59.40</t>
  </si>
  <si>
    <t xml:space="preserve">         Sume aferente persoanelor cu handicap neincadrate</t>
  </si>
  <si>
    <t>NOTA: Sumele înscrise în col. 6 "Plăţi efectuate " cu semnul minus la Titlul  85,  art. 85.01 "Plăţi efectuate  din anii precedenţi şi recuperate în anul curent", se înscriu şi pe col. 4 "Angajamente bugetare" şi col. 5 "Angajamente legale"  la acelaşi co</t>
  </si>
  <si>
    <t>JR MATEI FLORENTINA</t>
  </si>
  <si>
    <t>EC CRISTEA DANIELA</t>
  </si>
  <si>
    <t>SPITALUL DE PNEUMOFTIZIOLOGIE SF ANDREI VALEA IASULUI</t>
  </si>
  <si>
    <t>4</t>
  </si>
  <si>
    <t>CONTUL DE EXECUŢIE A BUGETULUI INSTITUŢIILOR PUBLICE  - CHELTUIELI la data de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</si>
</sst>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"/>
  </numFmts>
  <fonts count="17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i/>
      <sz val="9"/>
      <name val="Arial"/>
      <family val="2"/>
      <charset val="238"/>
    </font>
    <font>
      <b/>
      <strike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0" fontId="11" fillId="0" borderId="0"/>
    <xf numFmtId="0" fontId="3" fillId="0" borderId="0"/>
    <xf numFmtId="0" fontId="3" fillId="0" borderId="0"/>
  </cellStyleXfs>
  <cellXfs count="195">
    <xf numFmtId="0" fontId="0" fillId="0" borderId="0" xfId="0"/>
    <xf numFmtId="0" fontId="6" fillId="0" borderId="0" xfId="0" applyFont="1" applyFill="1" applyBorder="1"/>
    <xf numFmtId="0" fontId="0" fillId="0" borderId="0" xfId="0" applyFont="1" applyFill="1"/>
    <xf numFmtId="0" fontId="1" fillId="0" borderId="0" xfId="0" applyFont="1" applyFill="1"/>
    <xf numFmtId="0" fontId="2" fillId="0" borderId="0" xfId="3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ont="1" applyFill="1" applyBorder="1"/>
    <xf numFmtId="1" fontId="2" fillId="0" borderId="0" xfId="3" applyNumberFormat="1" applyFont="1" applyFill="1" applyBorder="1"/>
    <xf numFmtId="0" fontId="10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49" fontId="2" fillId="0" borderId="9" xfId="0" applyNumberFormat="1" applyFont="1" applyFill="1" applyBorder="1" applyAlignment="1">
      <alignment horizontal="left" vertical="center" wrapText="1"/>
    </xf>
    <xf numFmtId="164" fontId="5" fillId="0" borderId="10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left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49" fontId="0" fillId="0" borderId="13" xfId="0" applyNumberFormat="1" applyFont="1" applyFill="1" applyBorder="1" applyAlignment="1">
      <alignment horizontal="left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49" fontId="5" fillId="0" borderId="16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/>
    </xf>
    <xf numFmtId="0" fontId="0" fillId="0" borderId="17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49" fontId="5" fillId="0" borderId="2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 vertical="center"/>
    </xf>
    <xf numFmtId="1" fontId="1" fillId="0" borderId="0" xfId="3" applyNumberFormat="1" applyFont="1" applyFill="1" applyBorder="1" applyAlignment="1">
      <alignment vertical="center"/>
    </xf>
    <xf numFmtId="1" fontId="2" fillId="0" borderId="0" xfId="3" applyNumberFormat="1" applyFont="1" applyFill="1" applyBorder="1" applyAlignment="1">
      <alignment horizontal="left" vertical="center"/>
    </xf>
    <xf numFmtId="0" fontId="1" fillId="0" borderId="0" xfId="3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/>
    </xf>
    <xf numFmtId="2" fontId="0" fillId="0" borderId="25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2" fontId="13" fillId="0" borderId="10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2" fontId="13" fillId="0" borderId="0" xfId="0" applyNumberFormat="1" applyFont="1" applyFill="1"/>
    <xf numFmtId="2" fontId="13" fillId="0" borderId="3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/>
    <xf numFmtId="2" fontId="13" fillId="0" borderId="0" xfId="3" applyNumberFormat="1" applyFont="1" applyFill="1" applyBorder="1" applyAlignment="1">
      <alignment horizontal="left" vertical="center" wrapText="1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left" vertical="center" wrapText="1"/>
    </xf>
    <xf numFmtId="1" fontId="3" fillId="0" borderId="0" xfId="3" applyNumberFormat="1" applyFont="1" applyFill="1" applyBorder="1"/>
    <xf numFmtId="2" fontId="15" fillId="0" borderId="0" xfId="0" applyNumberFormat="1" applyFont="1" applyFill="1"/>
    <xf numFmtId="2" fontId="2" fillId="0" borderId="1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/>
    <xf numFmtId="2" fontId="12" fillId="0" borderId="25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>
      <alignment horizontal="left" vertical="center"/>
    </xf>
    <xf numFmtId="2" fontId="12" fillId="0" borderId="10" xfId="0" applyNumberFormat="1" applyFont="1" applyFill="1" applyBorder="1" applyAlignment="1">
      <alignment horizontal="right" vertical="center"/>
    </xf>
    <xf numFmtId="2" fontId="13" fillId="0" borderId="10" xfId="0" applyNumberFormat="1" applyFont="1" applyFill="1" applyBorder="1" applyAlignment="1">
      <alignment horizontal="right" vertical="center"/>
    </xf>
    <xf numFmtId="2" fontId="12" fillId="0" borderId="31" xfId="0" applyNumberFormat="1" applyFont="1" applyFill="1" applyBorder="1" applyAlignment="1">
      <alignment horizontal="center" vertical="center"/>
    </xf>
    <xf numFmtId="2" fontId="12" fillId="0" borderId="25" xfId="0" applyNumberFormat="1" applyFont="1" applyFill="1" applyBorder="1" applyAlignment="1">
      <alignment horizontal="right" vertical="center"/>
    </xf>
    <xf numFmtId="2" fontId="13" fillId="0" borderId="8" xfId="0" applyNumberFormat="1" applyFont="1" applyFill="1" applyBorder="1" applyAlignment="1">
      <alignment horizontal="right" vertical="center" wrapText="1"/>
    </xf>
    <xf numFmtId="2" fontId="2" fillId="0" borderId="16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right" vertical="center" wrapText="1"/>
    </xf>
    <xf numFmtId="2" fontId="12" fillId="0" borderId="16" xfId="0" applyNumberFormat="1" applyFont="1" applyFill="1" applyBorder="1" applyAlignment="1">
      <alignment horizontal="right" vertical="center" wrapText="1"/>
    </xf>
    <xf numFmtId="2" fontId="0" fillId="0" borderId="12" xfId="0" applyNumberFormat="1" applyFont="1" applyFill="1" applyBorder="1" applyAlignment="1">
      <alignment horizontal="center" vertical="center"/>
    </xf>
    <xf numFmtId="2" fontId="13" fillId="0" borderId="25" xfId="0" applyNumberFormat="1" applyFont="1" applyFill="1" applyBorder="1" applyAlignment="1">
      <alignment horizontal="right" vertical="center"/>
    </xf>
    <xf numFmtId="2" fontId="13" fillId="0" borderId="16" xfId="0" applyNumberFormat="1" applyFont="1" applyFill="1" applyBorder="1" applyAlignment="1">
      <alignment horizontal="right" vertical="center" wrapText="1"/>
    </xf>
    <xf numFmtId="49" fontId="1" fillId="0" borderId="15" xfId="0" applyNumberFormat="1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/>
    </xf>
    <xf numFmtId="2" fontId="2" fillId="0" borderId="20" xfId="0" applyNumberFormat="1" applyFont="1" applyFill="1" applyBorder="1" applyAlignment="1">
      <alignment horizontal="center" vertical="center"/>
    </xf>
    <xf numFmtId="2" fontId="0" fillId="0" borderId="25" xfId="0" applyNumberFormat="1" applyFont="1" applyFill="1" applyBorder="1" applyAlignment="1">
      <alignment horizontal="right" vertical="center"/>
    </xf>
    <xf numFmtId="2" fontId="0" fillId="0" borderId="31" xfId="0" applyNumberFormat="1" applyFont="1" applyFill="1" applyBorder="1" applyAlignment="1">
      <alignment horizontal="right" vertical="center"/>
    </xf>
    <xf numFmtId="2" fontId="12" fillId="0" borderId="8" xfId="0" applyNumberFormat="1" applyFont="1" applyFill="1" applyBorder="1" applyAlignment="1">
      <alignment horizontal="right" vertical="center" wrapText="1"/>
    </xf>
    <xf numFmtId="2" fontId="0" fillId="0" borderId="26" xfId="0" applyNumberFormat="1" applyFont="1" applyFill="1" applyBorder="1" applyAlignment="1">
      <alignment horizontal="right" vertical="center"/>
    </xf>
    <xf numFmtId="2" fontId="0" fillId="0" borderId="12" xfId="0" applyNumberFormat="1" applyFont="1" applyFill="1" applyBorder="1" applyAlignment="1">
      <alignment horizontal="right" vertical="center"/>
    </xf>
    <xf numFmtId="2" fontId="2" fillId="0" borderId="10" xfId="0" applyNumberFormat="1" applyFont="1" applyFill="1" applyBorder="1" applyAlignment="1">
      <alignment horizontal="right" vertical="center"/>
    </xf>
    <xf numFmtId="2" fontId="2" fillId="0" borderId="22" xfId="0" applyNumberFormat="1" applyFont="1" applyFill="1" applyBorder="1" applyAlignment="1">
      <alignment horizontal="right" vertical="center" wrapText="1"/>
    </xf>
    <xf numFmtId="2" fontId="0" fillId="0" borderId="33" xfId="0" applyNumberFormat="1" applyFont="1" applyFill="1" applyBorder="1" applyAlignment="1">
      <alignment horizontal="right" vertical="center"/>
    </xf>
    <xf numFmtId="2" fontId="12" fillId="0" borderId="35" xfId="0" applyNumberFormat="1" applyFont="1" applyFill="1" applyBorder="1" applyAlignment="1">
      <alignment horizontal="right" vertical="center" wrapText="1"/>
    </xf>
    <xf numFmtId="2" fontId="12" fillId="0" borderId="33" xfId="0" applyNumberFormat="1" applyFont="1" applyFill="1" applyBorder="1" applyAlignment="1">
      <alignment horizontal="right" vertical="center"/>
    </xf>
    <xf numFmtId="2" fontId="12" fillId="0" borderId="22" xfId="0" applyNumberFormat="1" applyFont="1" applyFill="1" applyBorder="1" applyAlignment="1">
      <alignment horizontal="right" vertical="center" wrapText="1"/>
    </xf>
    <xf numFmtId="2" fontId="0" fillId="0" borderId="36" xfId="0" applyNumberFormat="1" applyFont="1" applyFill="1" applyBorder="1" applyAlignment="1">
      <alignment horizontal="right" vertical="center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20" xfId="0" applyNumberFormat="1" applyFont="1" applyFill="1" applyBorder="1" applyAlignment="1">
      <alignment horizontal="right" vertical="center"/>
    </xf>
    <xf numFmtId="2" fontId="2" fillId="0" borderId="12" xfId="0" applyNumberFormat="1" applyFont="1" applyFill="1" applyBorder="1" applyAlignment="1">
      <alignment horizontal="right" vertical="center"/>
    </xf>
    <xf numFmtId="2" fontId="2" fillId="0" borderId="25" xfId="0" applyNumberFormat="1" applyFont="1" applyFill="1" applyBorder="1" applyAlignment="1">
      <alignment horizontal="right" vertical="center"/>
    </xf>
    <xf numFmtId="2" fontId="12" fillId="0" borderId="31" xfId="0" applyNumberFormat="1" applyFont="1" applyFill="1" applyBorder="1" applyAlignment="1">
      <alignment horizontal="right" vertical="center"/>
    </xf>
    <xf numFmtId="2" fontId="12" fillId="0" borderId="26" xfId="0" applyNumberFormat="1" applyFont="1" applyFill="1" applyBorder="1" applyAlignment="1">
      <alignment horizontal="right" vertical="center"/>
    </xf>
    <xf numFmtId="2" fontId="12" fillId="0" borderId="12" xfId="0" applyNumberFormat="1" applyFont="1" applyFill="1" applyBorder="1" applyAlignment="1">
      <alignment horizontal="right" vertical="center"/>
    </xf>
    <xf numFmtId="2" fontId="0" fillId="0" borderId="37" xfId="0" applyNumberFormat="1" applyFont="1" applyFill="1" applyBorder="1" applyAlignment="1">
      <alignment horizontal="right" vertical="center"/>
    </xf>
    <xf numFmtId="2" fontId="12" fillId="0" borderId="37" xfId="0" applyNumberFormat="1" applyFont="1" applyFill="1" applyBorder="1" applyAlignment="1">
      <alignment horizontal="right" vertical="center"/>
    </xf>
    <xf numFmtId="2" fontId="12" fillId="0" borderId="8" xfId="0" applyNumberFormat="1" applyFont="1" applyFill="1" applyBorder="1" applyAlignment="1">
      <alignment horizontal="right" vertical="center"/>
    </xf>
    <xf numFmtId="2" fontId="0" fillId="0" borderId="38" xfId="0" applyNumberFormat="1" applyFont="1" applyFill="1" applyBorder="1" applyAlignment="1">
      <alignment horizontal="right" vertical="center"/>
    </xf>
    <xf numFmtId="2" fontId="16" fillId="0" borderId="25" xfId="0" applyNumberFormat="1" applyFont="1" applyFill="1" applyBorder="1" applyAlignment="1">
      <alignment horizontal="right" vertical="center"/>
    </xf>
    <xf numFmtId="2" fontId="0" fillId="0" borderId="10" xfId="0" applyNumberFormat="1" applyFont="1" applyFill="1" applyBorder="1" applyAlignment="1">
      <alignment horizontal="right" vertical="center"/>
    </xf>
    <xf numFmtId="2" fontId="13" fillId="0" borderId="26" xfId="0" applyNumberFormat="1" applyFont="1" applyFill="1" applyBorder="1" applyAlignment="1">
      <alignment horizontal="right" vertical="center"/>
    </xf>
    <xf numFmtId="2" fontId="12" fillId="0" borderId="27" xfId="0" applyNumberFormat="1" applyFont="1" applyFill="1" applyBorder="1" applyAlignment="1">
      <alignment horizontal="right" vertical="center"/>
    </xf>
    <xf numFmtId="2" fontId="2" fillId="0" borderId="26" xfId="0" applyNumberFormat="1" applyFont="1" applyFill="1" applyBorder="1" applyAlignment="1">
      <alignment horizontal="right" vertical="center"/>
    </xf>
    <xf numFmtId="2" fontId="0" fillId="0" borderId="27" xfId="0" applyNumberFormat="1" applyFont="1" applyFill="1" applyBorder="1" applyAlignment="1">
      <alignment horizontal="right" vertical="center"/>
    </xf>
    <xf numFmtId="2" fontId="0" fillId="0" borderId="16" xfId="0" applyNumberFormat="1" applyFont="1" applyFill="1" applyBorder="1" applyAlignment="1">
      <alignment horizontal="right" vertical="center"/>
    </xf>
    <xf numFmtId="2" fontId="2" fillId="0" borderId="8" xfId="0" applyNumberFormat="1" applyFont="1" applyFill="1" applyBorder="1" applyAlignment="1">
      <alignment horizontal="right" vertical="center"/>
    </xf>
    <xf numFmtId="2" fontId="13" fillId="0" borderId="27" xfId="0" applyNumberFormat="1" applyFont="1" applyFill="1" applyBorder="1" applyAlignment="1">
      <alignment horizontal="right" vertical="center"/>
    </xf>
    <xf numFmtId="2" fontId="13" fillId="0" borderId="33" xfId="0" applyNumberFormat="1" applyFont="1" applyFill="1" applyBorder="1" applyAlignment="1">
      <alignment horizontal="right" vertical="center"/>
    </xf>
    <xf numFmtId="2" fontId="13" fillId="0" borderId="36" xfId="0" applyNumberFormat="1" applyFont="1" applyFill="1" applyBorder="1" applyAlignment="1">
      <alignment horizontal="right" vertical="center"/>
    </xf>
    <xf numFmtId="2" fontId="2" fillId="0" borderId="39" xfId="0" applyNumberFormat="1" applyFont="1" applyFill="1" applyBorder="1" applyAlignment="1">
      <alignment horizontal="right" vertical="center"/>
    </xf>
    <xf numFmtId="2" fontId="2" fillId="0" borderId="10" xfId="3" applyNumberFormat="1" applyFont="1" applyFill="1" applyBorder="1" applyAlignment="1">
      <alignment horizontal="right" vertical="center"/>
    </xf>
    <xf numFmtId="2" fontId="3" fillId="0" borderId="25" xfId="3" applyNumberFormat="1" applyFont="1" applyFill="1" applyBorder="1" applyAlignment="1">
      <alignment horizontal="right" vertical="center"/>
    </xf>
    <xf numFmtId="2" fontId="2" fillId="0" borderId="26" xfId="3" applyNumberFormat="1" applyFont="1" applyFill="1" applyBorder="1" applyAlignment="1">
      <alignment horizontal="right" vertical="center"/>
    </xf>
    <xf numFmtId="2" fontId="2" fillId="0" borderId="20" xfId="3" applyNumberFormat="1" applyFont="1" applyFill="1" applyBorder="1" applyAlignment="1">
      <alignment horizontal="right" vertical="center"/>
    </xf>
    <xf numFmtId="2" fontId="2" fillId="0" borderId="31" xfId="0" applyNumberFormat="1" applyFont="1" applyFill="1" applyBorder="1" applyAlignment="1">
      <alignment horizontal="right" vertical="center"/>
    </xf>
    <xf numFmtId="2" fontId="2" fillId="0" borderId="25" xfId="3" applyNumberFormat="1" applyFont="1" applyFill="1" applyBorder="1" applyAlignment="1">
      <alignment horizontal="right" vertical="center"/>
    </xf>
    <xf numFmtId="2" fontId="3" fillId="0" borderId="40" xfId="3" applyNumberFormat="1" applyFont="1" applyFill="1" applyBorder="1" applyAlignment="1">
      <alignment horizontal="right" vertical="center"/>
    </xf>
    <xf numFmtId="2" fontId="2" fillId="0" borderId="40" xfId="3" applyNumberFormat="1" applyFont="1" applyFill="1" applyBorder="1" applyAlignment="1">
      <alignment horizontal="right" vertical="center"/>
    </xf>
    <xf numFmtId="2" fontId="2" fillId="0" borderId="41" xfId="0" applyNumberFormat="1" applyFont="1" applyFill="1" applyBorder="1" applyAlignment="1">
      <alignment horizontal="right" vertical="center" wrapText="1"/>
    </xf>
    <xf numFmtId="3" fontId="0" fillId="0" borderId="40" xfId="0" applyNumberFormat="1" applyFont="1" applyFill="1" applyBorder="1" applyAlignment="1">
      <alignment horizontal="right" vertical="center"/>
    </xf>
    <xf numFmtId="2" fontId="12" fillId="0" borderId="41" xfId="0" applyNumberFormat="1" applyFont="1" applyFill="1" applyBorder="1" applyAlignment="1">
      <alignment horizontal="right" vertical="center" wrapText="1"/>
    </xf>
    <xf numFmtId="2" fontId="0" fillId="0" borderId="42" xfId="0" applyNumberFormat="1" applyFont="1" applyFill="1" applyBorder="1" applyAlignment="1">
      <alignment horizontal="right" vertical="center"/>
    </xf>
    <xf numFmtId="2" fontId="12" fillId="0" borderId="15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/>
    </xf>
    <xf numFmtId="2" fontId="12" fillId="0" borderId="16" xfId="0" applyNumberFormat="1" applyFont="1" applyFill="1" applyBorder="1" applyAlignment="1">
      <alignment horizontal="right" vertical="center"/>
    </xf>
    <xf numFmtId="2" fontId="12" fillId="0" borderId="36" xfId="0" applyNumberFormat="1" applyFont="1" applyFill="1" applyBorder="1" applyAlignment="1">
      <alignment horizontal="right" vertical="center"/>
    </xf>
    <xf numFmtId="2" fontId="12" fillId="0" borderId="10" xfId="0" applyNumberFormat="1" applyFont="1" applyFill="1" applyBorder="1" applyAlignment="1">
      <alignment horizontal="center" vertical="center"/>
    </xf>
    <xf numFmtId="2" fontId="12" fillId="0" borderId="16" xfId="0" applyNumberFormat="1" applyFont="1" applyFill="1" applyBorder="1" applyAlignment="1">
      <alignment horizontal="center" vertical="center" wrapText="1"/>
    </xf>
    <xf numFmtId="2" fontId="12" fillId="0" borderId="34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/>
    </xf>
    <xf numFmtId="2" fontId="12" fillId="0" borderId="20" xfId="0" applyNumberFormat="1" applyFont="1" applyFill="1" applyBorder="1" applyAlignment="1">
      <alignment horizontal="right" vertical="center"/>
    </xf>
    <xf numFmtId="2" fontId="12" fillId="0" borderId="10" xfId="3" applyNumberFormat="1" applyFont="1" applyFill="1" applyBorder="1" applyAlignment="1">
      <alignment horizontal="right" vertical="center"/>
    </xf>
    <xf numFmtId="2" fontId="12" fillId="0" borderId="40" xfId="0" applyNumberFormat="1" applyFont="1" applyFill="1" applyBorder="1" applyAlignment="1">
      <alignment horizontal="right" vertical="center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43" xfId="0" applyNumberFormat="1" applyFont="1" applyFill="1" applyBorder="1" applyAlignment="1">
      <alignment horizontal="center" vertical="center" wrapText="1"/>
    </xf>
    <xf numFmtId="0" fontId="2" fillId="0" borderId="44" xfId="0" applyNumberFormat="1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49" fontId="5" fillId="0" borderId="49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2" fontId="14" fillId="0" borderId="53" xfId="0" applyNumberFormat="1" applyFont="1" applyFill="1" applyBorder="1" applyAlignment="1">
      <alignment horizontal="center" vertical="center" wrapText="1"/>
    </xf>
    <xf numFmtId="2" fontId="14" fillId="0" borderId="54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mach14 si 15" xfId="2"/>
    <cellStyle name="Normal_mach30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CC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8"/>
  <sheetViews>
    <sheetView tabSelected="1" zoomScaleNormal="140" workbookViewId="0">
      <selection activeCell="J148" sqref="J148"/>
    </sheetView>
  </sheetViews>
  <sheetFormatPr defaultRowHeight="12.75" x14ac:dyDescent="0.2"/>
  <cols>
    <col min="1" max="1" width="72.7109375" style="67" customWidth="1"/>
    <col min="2" max="2" width="10.28515625" style="13" customWidth="1"/>
    <col min="3" max="3" width="7.7109375" style="7" customWidth="1"/>
    <col min="4" max="4" width="13.140625" style="2" customWidth="1"/>
    <col min="5" max="5" width="11.42578125" style="2" customWidth="1"/>
    <col min="6" max="6" width="12.42578125" style="2" customWidth="1"/>
    <col min="7" max="7" width="11.85546875" style="2" customWidth="1"/>
    <col min="8" max="8" width="12.28515625" style="2" customWidth="1"/>
    <col min="9" max="9" width="11.5703125" style="85" customWidth="1"/>
    <col min="10" max="10" width="14.140625" style="2" customWidth="1"/>
    <col min="11" max="11" width="11.42578125" style="2" bestFit="1" customWidth="1"/>
    <col min="12" max="16384" width="9.140625" style="2"/>
  </cols>
  <sheetData>
    <row r="1" spans="1:11" ht="15" customHeight="1" x14ac:dyDescent="0.2">
      <c r="A1" s="12" t="s">
        <v>385</v>
      </c>
      <c r="C1" s="1"/>
      <c r="G1" s="177" t="s">
        <v>0</v>
      </c>
      <c r="H1" s="177"/>
      <c r="I1" s="177"/>
    </row>
    <row r="2" spans="1:11" ht="16.5" customHeight="1" x14ac:dyDescent="0.2">
      <c r="A2" s="178" t="s">
        <v>387</v>
      </c>
      <c r="B2" s="178"/>
      <c r="C2" s="178"/>
      <c r="D2" s="178"/>
      <c r="E2" s="178"/>
      <c r="F2" s="178"/>
      <c r="G2" s="178"/>
      <c r="H2" s="178"/>
    </row>
    <row r="3" spans="1:11" ht="11.85" customHeight="1" x14ac:dyDescent="0.2">
      <c r="A3" s="179" t="s">
        <v>374</v>
      </c>
      <c r="B3" s="179"/>
      <c r="C3" s="179"/>
      <c r="D3" s="179"/>
      <c r="E3" s="179"/>
      <c r="F3" s="179"/>
      <c r="G3" s="179"/>
      <c r="H3" s="179"/>
    </row>
    <row r="4" spans="1:11" s="3" customFormat="1" ht="15.6" customHeight="1" thickBot="1" x14ac:dyDescent="0.3">
      <c r="A4" s="180" t="s">
        <v>373</v>
      </c>
      <c r="B4" s="180"/>
      <c r="C4" s="180"/>
      <c r="D4" s="180"/>
      <c r="E4" s="180"/>
      <c r="F4" s="180"/>
      <c r="G4" s="180"/>
      <c r="H4" s="180"/>
      <c r="I4" s="92"/>
      <c r="J4" s="9" t="s">
        <v>1</v>
      </c>
    </row>
    <row r="5" spans="1:11" s="3" customFormat="1" ht="18" customHeight="1" thickBot="1" x14ac:dyDescent="0.25">
      <c r="A5" s="181" t="s">
        <v>2</v>
      </c>
      <c r="B5" s="183" t="s">
        <v>3</v>
      </c>
      <c r="C5" s="185" t="s">
        <v>4</v>
      </c>
      <c r="D5" s="187" t="s">
        <v>5</v>
      </c>
      <c r="E5" s="188"/>
      <c r="F5" s="189" t="s">
        <v>6</v>
      </c>
      <c r="G5" s="191" t="s">
        <v>7</v>
      </c>
      <c r="H5" s="191" t="s">
        <v>8</v>
      </c>
      <c r="I5" s="193" t="s">
        <v>9</v>
      </c>
      <c r="J5" s="172" t="s">
        <v>10</v>
      </c>
    </row>
    <row r="6" spans="1:11" s="3" customFormat="1" ht="68.25" customHeight="1" thickBot="1" x14ac:dyDescent="0.25">
      <c r="A6" s="182"/>
      <c r="B6" s="184"/>
      <c r="C6" s="186"/>
      <c r="D6" s="70" t="s">
        <v>372</v>
      </c>
      <c r="E6" s="71" t="s">
        <v>371</v>
      </c>
      <c r="F6" s="190"/>
      <c r="G6" s="192"/>
      <c r="H6" s="192"/>
      <c r="I6" s="194"/>
      <c r="J6" s="173"/>
    </row>
    <row r="7" spans="1:11" s="3" customFormat="1" ht="13.5" thickBot="1" x14ac:dyDescent="0.25">
      <c r="A7" s="83" t="s">
        <v>11</v>
      </c>
      <c r="B7" s="14" t="s">
        <v>12</v>
      </c>
      <c r="C7" s="10">
        <v>1</v>
      </c>
      <c r="D7" s="68">
        <v>2</v>
      </c>
      <c r="E7" s="69">
        <v>3</v>
      </c>
      <c r="F7" s="11">
        <v>4</v>
      </c>
      <c r="G7" s="11">
        <v>5</v>
      </c>
      <c r="H7" s="11">
        <v>6</v>
      </c>
      <c r="I7" s="86" t="s">
        <v>13</v>
      </c>
      <c r="J7" s="84">
        <v>8</v>
      </c>
    </row>
    <row r="8" spans="1:11" s="3" customFormat="1" ht="27.75" customHeight="1" x14ac:dyDescent="0.2">
      <c r="A8" s="15" t="s">
        <v>14</v>
      </c>
      <c r="B8" s="16"/>
      <c r="C8" s="82"/>
      <c r="D8" s="82">
        <f>D9+D178+D144</f>
        <v>69338000</v>
      </c>
      <c r="E8" s="82">
        <f t="shared" ref="E8:J8" si="0">E9+E178+E144</f>
        <v>60750000</v>
      </c>
      <c r="F8" s="82">
        <f t="shared" si="0"/>
        <v>28811425</v>
      </c>
      <c r="G8" s="82">
        <f t="shared" si="0"/>
        <v>28811425</v>
      </c>
      <c r="H8" s="82">
        <v>28809140</v>
      </c>
      <c r="I8" s="82">
        <f t="shared" si="0"/>
        <v>2285</v>
      </c>
      <c r="J8" s="82">
        <f t="shared" si="0"/>
        <v>24504571</v>
      </c>
      <c r="K8" s="94"/>
    </row>
    <row r="9" spans="1:11" s="3" customFormat="1" ht="16.7" customHeight="1" x14ac:dyDescent="0.2">
      <c r="A9" s="17" t="s">
        <v>350</v>
      </c>
      <c r="B9" s="18"/>
      <c r="C9" s="72"/>
      <c r="D9" s="93">
        <f>D10+D113+D127</f>
        <v>33673000</v>
      </c>
      <c r="E9" s="93">
        <f t="shared" ref="E9:J9" si="1">E10+E113+E127</f>
        <v>24491000</v>
      </c>
      <c r="F9" s="93">
        <f t="shared" si="1"/>
        <v>22255312</v>
      </c>
      <c r="G9" s="93">
        <f t="shared" si="1"/>
        <v>22255312</v>
      </c>
      <c r="H9" s="93">
        <v>28297239</v>
      </c>
      <c r="I9" s="93">
        <f t="shared" si="1"/>
        <v>2285</v>
      </c>
      <c r="J9" s="93">
        <f t="shared" si="1"/>
        <v>22644082</v>
      </c>
      <c r="K9" s="94"/>
    </row>
    <row r="10" spans="1:11" s="3" customFormat="1" x14ac:dyDescent="0.2">
      <c r="A10" s="19" t="s">
        <v>352</v>
      </c>
      <c r="B10" s="20" t="s">
        <v>15</v>
      </c>
      <c r="C10" s="73"/>
      <c r="D10" s="93">
        <f>D11+D43+D100</f>
        <v>33673000</v>
      </c>
      <c r="E10" s="93">
        <f t="shared" ref="E10:J10" si="2">E11+E43+E100</f>
        <v>24567200</v>
      </c>
      <c r="F10" s="93">
        <f t="shared" si="2"/>
        <v>22331520</v>
      </c>
      <c r="G10" s="93">
        <f t="shared" si="2"/>
        <v>22331520</v>
      </c>
      <c r="H10" s="93">
        <v>28373447</v>
      </c>
      <c r="I10" s="93">
        <f t="shared" si="2"/>
        <v>2285</v>
      </c>
      <c r="J10" s="93">
        <f t="shared" si="2"/>
        <v>22644082</v>
      </c>
      <c r="K10" s="94"/>
    </row>
    <row r="11" spans="1:11" s="3" customFormat="1" ht="15" customHeight="1" x14ac:dyDescent="0.2">
      <c r="A11" s="21" t="s">
        <v>16</v>
      </c>
      <c r="B11" s="20">
        <v>10</v>
      </c>
      <c r="C11" s="73"/>
      <c r="D11" s="93">
        <f>D12+D28+D36</f>
        <v>26249000</v>
      </c>
      <c r="E11" s="93">
        <f t="shared" ref="E11:J11" si="3">E12+E28+E36</f>
        <v>20217200</v>
      </c>
      <c r="F11" s="93">
        <f t="shared" si="3"/>
        <v>19219372</v>
      </c>
      <c r="G11" s="93">
        <f t="shared" si="3"/>
        <v>19219372</v>
      </c>
      <c r="H11" s="93">
        <v>19219372</v>
      </c>
      <c r="I11" s="93">
        <f t="shared" si="3"/>
        <v>0</v>
      </c>
      <c r="J11" s="93">
        <f t="shared" si="3"/>
        <v>19145746</v>
      </c>
      <c r="K11" s="94"/>
    </row>
    <row r="12" spans="1:11" s="3" customFormat="1" ht="27" customHeight="1" x14ac:dyDescent="0.2">
      <c r="A12" s="22" t="s">
        <v>348</v>
      </c>
      <c r="B12" s="23" t="s">
        <v>17</v>
      </c>
      <c r="C12" s="74">
        <f>C13+C14+C15+C16+C17+C18+C19+C20+C21+C22+C23+C24+C25+C26+C27</f>
        <v>0</v>
      </c>
      <c r="D12" s="119">
        <f>D13+D16+D17+D21+D22+D26+D27</f>
        <v>25340000</v>
      </c>
      <c r="E12" s="119">
        <f t="shared" ref="E12:J12" si="4">E13+E16+E17+E21+E22+E26+E27</f>
        <v>19471000</v>
      </c>
      <c r="F12" s="119">
        <f t="shared" si="4"/>
        <v>18533417</v>
      </c>
      <c r="G12" s="119">
        <f t="shared" si="4"/>
        <v>18533417</v>
      </c>
      <c r="H12" s="119">
        <v>18533417</v>
      </c>
      <c r="I12" s="119">
        <f t="shared" si="4"/>
        <v>0</v>
      </c>
      <c r="J12" s="119">
        <f t="shared" si="4"/>
        <v>18460665</v>
      </c>
      <c r="K12" s="94"/>
    </row>
    <row r="13" spans="1:11" s="3" customFormat="1" ht="15" customHeight="1" x14ac:dyDescent="0.2">
      <c r="A13" s="24" t="s">
        <v>18</v>
      </c>
      <c r="B13" s="25" t="s">
        <v>19</v>
      </c>
      <c r="C13" s="74"/>
      <c r="D13" s="100">
        <v>14739000</v>
      </c>
      <c r="E13" s="130">
        <v>12456000</v>
      </c>
      <c r="F13" s="104">
        <f>H13</f>
        <v>11914262</v>
      </c>
      <c r="G13" s="104">
        <f t="shared" ref="G13:G22" si="5">H13+I13</f>
        <v>11914262</v>
      </c>
      <c r="H13" s="100">
        <v>11914262</v>
      </c>
      <c r="I13" s="161"/>
      <c r="J13" s="163">
        <v>11952196</v>
      </c>
      <c r="K13" s="94"/>
    </row>
    <row r="14" spans="1:11" s="3" customFormat="1" ht="18" customHeight="1" x14ac:dyDescent="0.2">
      <c r="A14" s="24" t="s">
        <v>20</v>
      </c>
      <c r="B14" s="25" t="s">
        <v>21</v>
      </c>
      <c r="C14" s="76"/>
      <c r="D14" s="100"/>
      <c r="E14" s="132"/>
      <c r="F14" s="104"/>
      <c r="G14" s="104"/>
      <c r="H14" s="100"/>
      <c r="I14" s="116"/>
      <c r="J14" s="162"/>
      <c r="K14" s="94"/>
    </row>
    <row r="15" spans="1:11" s="3" customFormat="1" ht="13.7" customHeight="1" x14ac:dyDescent="0.2">
      <c r="A15" s="24" t="s">
        <v>22</v>
      </c>
      <c r="B15" s="25" t="s">
        <v>23</v>
      </c>
      <c r="C15" s="76"/>
      <c r="D15" s="100"/>
      <c r="E15" s="132"/>
      <c r="F15" s="104"/>
      <c r="G15" s="104"/>
      <c r="H15" s="100"/>
      <c r="I15" s="116"/>
      <c r="J15" s="131"/>
      <c r="K15" s="94"/>
    </row>
    <row r="16" spans="1:11" s="3" customFormat="1" ht="14.25" customHeight="1" x14ac:dyDescent="0.2">
      <c r="A16" s="24" t="s">
        <v>24</v>
      </c>
      <c r="B16" s="25" t="s">
        <v>25</v>
      </c>
      <c r="C16" s="76"/>
      <c r="D16" s="100">
        <v>7518000</v>
      </c>
      <c r="E16" s="130">
        <v>4518000</v>
      </c>
      <c r="F16" s="104">
        <f>H16</f>
        <v>4435822</v>
      </c>
      <c r="G16" s="104">
        <f t="shared" si="5"/>
        <v>4435822</v>
      </c>
      <c r="H16" s="100">
        <v>4435822</v>
      </c>
      <c r="I16" s="116"/>
      <c r="J16" s="131">
        <v>4358076</v>
      </c>
      <c r="K16" s="94"/>
    </row>
    <row r="17" spans="1:11" s="3" customFormat="1" ht="13.7" customHeight="1" x14ac:dyDescent="0.2">
      <c r="A17" s="24" t="s">
        <v>26</v>
      </c>
      <c r="B17" s="25" t="s">
        <v>27</v>
      </c>
      <c r="C17" s="76"/>
      <c r="D17" s="100">
        <v>1202000</v>
      </c>
      <c r="E17" s="130">
        <v>1002000</v>
      </c>
      <c r="F17" s="104">
        <f>H17</f>
        <v>904303</v>
      </c>
      <c r="G17" s="104">
        <f t="shared" si="5"/>
        <v>904303</v>
      </c>
      <c r="H17" s="100">
        <v>904303</v>
      </c>
      <c r="I17" s="116"/>
      <c r="J17" s="131">
        <v>913523</v>
      </c>
      <c r="K17" s="94"/>
    </row>
    <row r="18" spans="1:11" s="3" customFormat="1" ht="16.5" customHeight="1" x14ac:dyDescent="0.2">
      <c r="A18" s="24" t="s">
        <v>28</v>
      </c>
      <c r="B18" s="25" t="s">
        <v>29</v>
      </c>
      <c r="C18" s="76"/>
      <c r="D18" s="100"/>
      <c r="E18" s="132"/>
      <c r="F18" s="104"/>
      <c r="G18" s="104"/>
      <c r="H18" s="100"/>
      <c r="I18" s="116"/>
      <c r="J18" s="131"/>
      <c r="K18" s="94"/>
    </row>
    <row r="19" spans="1:11" s="3" customFormat="1" ht="17.25" customHeight="1" x14ac:dyDescent="0.2">
      <c r="A19" s="24" t="s">
        <v>30</v>
      </c>
      <c r="B19" s="25" t="s">
        <v>31</v>
      </c>
      <c r="C19" s="76"/>
      <c r="D19" s="100"/>
      <c r="E19" s="130"/>
      <c r="F19" s="104"/>
      <c r="G19" s="104"/>
      <c r="H19" s="100">
        <v>0</v>
      </c>
      <c r="I19" s="116"/>
      <c r="J19" s="131"/>
      <c r="K19" s="94"/>
    </row>
    <row r="20" spans="1:11" s="3" customFormat="1" ht="17.25" customHeight="1" x14ac:dyDescent="0.2">
      <c r="A20" s="24" t="s">
        <v>32</v>
      </c>
      <c r="B20" s="25" t="s">
        <v>33</v>
      </c>
      <c r="C20" s="76"/>
      <c r="D20" s="100"/>
      <c r="E20" s="132"/>
      <c r="F20" s="104"/>
      <c r="G20" s="104"/>
      <c r="H20" s="100"/>
      <c r="I20" s="116"/>
      <c r="J20" s="131"/>
      <c r="K20" s="94"/>
    </row>
    <row r="21" spans="1:11" s="3" customFormat="1" ht="14.25" customHeight="1" x14ac:dyDescent="0.2">
      <c r="A21" s="24" t="s">
        <v>34</v>
      </c>
      <c r="B21" s="25" t="s">
        <v>35</v>
      </c>
      <c r="C21" s="76"/>
      <c r="D21" s="100">
        <v>685000</v>
      </c>
      <c r="E21" s="130">
        <v>535000</v>
      </c>
      <c r="F21" s="104">
        <f>H21</f>
        <v>523483</v>
      </c>
      <c r="G21" s="104">
        <f t="shared" si="5"/>
        <v>523483</v>
      </c>
      <c r="H21" s="100">
        <v>523483</v>
      </c>
      <c r="I21" s="116"/>
      <c r="J21" s="131">
        <v>522730</v>
      </c>
      <c r="K21" s="94"/>
    </row>
    <row r="22" spans="1:11" s="3" customFormat="1" ht="14.25" customHeight="1" x14ac:dyDescent="0.2">
      <c r="A22" s="24" t="s">
        <v>36</v>
      </c>
      <c r="B22" s="25" t="s">
        <v>37</v>
      </c>
      <c r="C22" s="76"/>
      <c r="D22" s="100">
        <v>16000</v>
      </c>
      <c r="E22" s="130">
        <v>20000</v>
      </c>
      <c r="F22" s="104">
        <f>H22</f>
        <v>17675</v>
      </c>
      <c r="G22" s="104">
        <f t="shared" si="5"/>
        <v>17675</v>
      </c>
      <c r="H22" s="100">
        <v>17675</v>
      </c>
      <c r="I22" s="116"/>
      <c r="J22" s="131">
        <v>17675</v>
      </c>
      <c r="K22" s="94"/>
    </row>
    <row r="23" spans="1:11" s="3" customFormat="1" ht="16.5" customHeight="1" x14ac:dyDescent="0.2">
      <c r="A23" s="26" t="s">
        <v>38</v>
      </c>
      <c r="B23" s="27" t="s">
        <v>39</v>
      </c>
      <c r="C23" s="76"/>
      <c r="D23" s="100"/>
      <c r="E23" s="132"/>
      <c r="F23" s="104"/>
      <c r="G23" s="104"/>
      <c r="H23" s="100"/>
      <c r="I23" s="116"/>
      <c r="J23" s="131"/>
      <c r="K23" s="94"/>
    </row>
    <row r="24" spans="1:11" s="3" customFormat="1" ht="18" customHeight="1" x14ac:dyDescent="0.2">
      <c r="A24" s="26" t="s">
        <v>40</v>
      </c>
      <c r="B24" s="27" t="s">
        <v>41</v>
      </c>
      <c r="C24" s="76"/>
      <c r="D24" s="100"/>
      <c r="E24" s="132"/>
      <c r="F24" s="104"/>
      <c r="G24" s="104"/>
      <c r="H24" s="100"/>
      <c r="I24" s="116"/>
      <c r="J24" s="131"/>
      <c r="K24" s="94"/>
    </row>
    <row r="25" spans="1:11" s="3" customFormat="1" ht="15.75" customHeight="1" x14ac:dyDescent="0.2">
      <c r="A25" s="26" t="s">
        <v>42</v>
      </c>
      <c r="B25" s="27" t="s">
        <v>43</v>
      </c>
      <c r="C25" s="76"/>
      <c r="D25" s="100"/>
      <c r="E25" s="132"/>
      <c r="F25" s="104"/>
      <c r="G25" s="104"/>
      <c r="H25" s="100"/>
      <c r="I25" s="116"/>
      <c r="J25" s="131"/>
      <c r="K25" s="94"/>
    </row>
    <row r="26" spans="1:11" s="3" customFormat="1" ht="16.5" customHeight="1" x14ac:dyDescent="0.2">
      <c r="A26" s="26" t="s">
        <v>376</v>
      </c>
      <c r="B26" s="27" t="s">
        <v>375</v>
      </c>
      <c r="C26" s="76"/>
      <c r="D26" s="95">
        <v>730000</v>
      </c>
      <c r="E26" s="99">
        <v>590000</v>
      </c>
      <c r="F26" s="104">
        <f>H26</f>
        <v>576965</v>
      </c>
      <c r="G26" s="104">
        <f>H26+I26</f>
        <v>576965</v>
      </c>
      <c r="H26" s="100">
        <v>576965</v>
      </c>
      <c r="I26" s="116"/>
      <c r="J26" s="77">
        <v>571928</v>
      </c>
      <c r="K26" s="94"/>
    </row>
    <row r="27" spans="1:11" s="3" customFormat="1" ht="16.5" customHeight="1" x14ac:dyDescent="0.2">
      <c r="A27" s="24" t="s">
        <v>44</v>
      </c>
      <c r="B27" s="27" t="s">
        <v>45</v>
      </c>
      <c r="C27" s="76"/>
      <c r="D27" s="95">
        <v>450000</v>
      </c>
      <c r="E27" s="99">
        <v>350000</v>
      </c>
      <c r="F27" s="104">
        <f>H27</f>
        <v>160907</v>
      </c>
      <c r="G27" s="104">
        <f>H27+I27</f>
        <v>160907</v>
      </c>
      <c r="H27" s="100">
        <v>160907</v>
      </c>
      <c r="I27" s="116"/>
      <c r="J27" s="77">
        <v>124537</v>
      </c>
      <c r="K27" s="94"/>
    </row>
    <row r="28" spans="1:11" s="3" customFormat="1" ht="15.75" customHeight="1" x14ac:dyDescent="0.2">
      <c r="A28" s="28" t="s">
        <v>46</v>
      </c>
      <c r="B28" s="29" t="s">
        <v>47</v>
      </c>
      <c r="C28" s="74">
        <f>C29+C30+C31+C32+C33+C34+C35</f>
        <v>0</v>
      </c>
      <c r="D28" s="81">
        <f>D34</f>
        <v>299000</v>
      </c>
      <c r="E28" s="81">
        <f t="shared" ref="E28:J28" si="6">E34</f>
        <v>267200</v>
      </c>
      <c r="F28" s="165">
        <f t="shared" si="6"/>
        <v>250115</v>
      </c>
      <c r="G28" s="81">
        <f t="shared" si="6"/>
        <v>250115</v>
      </c>
      <c r="H28" s="81">
        <v>250115</v>
      </c>
      <c r="I28" s="81">
        <f t="shared" si="6"/>
        <v>0</v>
      </c>
      <c r="J28" s="81">
        <f t="shared" si="6"/>
        <v>250115</v>
      </c>
      <c r="K28" s="94"/>
    </row>
    <row r="29" spans="1:11" s="3" customFormat="1" ht="13.5" customHeight="1" x14ac:dyDescent="0.2">
      <c r="A29" s="26" t="s">
        <v>48</v>
      </c>
      <c r="B29" s="27" t="s">
        <v>49</v>
      </c>
      <c r="C29" s="76"/>
      <c r="D29" s="75"/>
      <c r="E29" s="105"/>
      <c r="F29" s="166"/>
      <c r="G29" s="102"/>
      <c r="H29" s="75"/>
      <c r="I29" s="116"/>
      <c r="J29" s="77"/>
      <c r="K29" s="94"/>
    </row>
    <row r="30" spans="1:11" s="3" customFormat="1" ht="15" customHeight="1" x14ac:dyDescent="0.2">
      <c r="A30" s="24" t="s">
        <v>50</v>
      </c>
      <c r="B30" s="27" t="s">
        <v>51</v>
      </c>
      <c r="C30" s="76"/>
      <c r="D30" s="75"/>
      <c r="E30" s="105"/>
      <c r="F30" s="166"/>
      <c r="G30" s="102"/>
      <c r="H30" s="75"/>
      <c r="I30" s="116"/>
      <c r="J30" s="77"/>
      <c r="K30" s="94"/>
    </row>
    <row r="31" spans="1:11" s="3" customFormat="1" ht="15.75" customHeight="1" x14ac:dyDescent="0.2">
      <c r="A31" s="24" t="s">
        <v>52</v>
      </c>
      <c r="B31" s="27" t="s">
        <v>53</v>
      </c>
      <c r="C31" s="76"/>
      <c r="D31" s="75"/>
      <c r="E31" s="105"/>
      <c r="F31" s="166"/>
      <c r="G31" s="102"/>
      <c r="H31" s="75"/>
      <c r="I31" s="116"/>
      <c r="J31" s="77"/>
      <c r="K31" s="94"/>
    </row>
    <row r="32" spans="1:11" s="3" customFormat="1" ht="15" customHeight="1" x14ac:dyDescent="0.2">
      <c r="A32" s="24" t="s">
        <v>54</v>
      </c>
      <c r="B32" s="27" t="s">
        <v>55</v>
      </c>
      <c r="C32" s="76"/>
      <c r="D32" s="75"/>
      <c r="E32" s="105"/>
      <c r="F32" s="166"/>
      <c r="G32" s="102"/>
      <c r="H32" s="75"/>
      <c r="I32" s="116"/>
      <c r="J32" s="77"/>
      <c r="K32" s="94"/>
    </row>
    <row r="33" spans="1:11" s="3" customFormat="1" ht="15.75" customHeight="1" x14ac:dyDescent="0.2">
      <c r="A33" s="26" t="s">
        <v>56</v>
      </c>
      <c r="B33" s="27" t="s">
        <v>57</v>
      </c>
      <c r="C33" s="76"/>
      <c r="D33" s="75"/>
      <c r="E33" s="105"/>
      <c r="F33" s="166"/>
      <c r="G33" s="102"/>
      <c r="H33" s="75"/>
      <c r="I33" s="116"/>
      <c r="J33" s="77"/>
      <c r="K33" s="94"/>
    </row>
    <row r="34" spans="1:11" s="3" customFormat="1" ht="14.25" customHeight="1" x14ac:dyDescent="0.2">
      <c r="A34" s="26" t="s">
        <v>58</v>
      </c>
      <c r="B34" s="27" t="s">
        <v>59</v>
      </c>
      <c r="C34" s="76"/>
      <c r="D34" s="114">
        <v>299000</v>
      </c>
      <c r="E34" s="115">
        <v>267200</v>
      </c>
      <c r="F34" s="104">
        <f>G34</f>
        <v>250115</v>
      </c>
      <c r="G34" s="103">
        <f>H34</f>
        <v>250115</v>
      </c>
      <c r="H34" s="114">
        <v>250115</v>
      </c>
      <c r="I34" s="116"/>
      <c r="J34" s="117">
        <v>250115</v>
      </c>
      <c r="K34" s="94"/>
    </row>
    <row r="35" spans="1:11" s="3" customFormat="1" ht="15.75" customHeight="1" x14ac:dyDescent="0.2">
      <c r="A35" s="24" t="s">
        <v>60</v>
      </c>
      <c r="B35" s="27" t="s">
        <v>61</v>
      </c>
      <c r="C35" s="76"/>
      <c r="D35" s="114"/>
      <c r="E35" s="118"/>
      <c r="F35" s="104"/>
      <c r="G35" s="103"/>
      <c r="H35" s="114"/>
      <c r="I35" s="116"/>
      <c r="J35" s="117"/>
      <c r="K35" s="94"/>
    </row>
    <row r="36" spans="1:11" s="3" customFormat="1" ht="13.5" customHeight="1" x14ac:dyDescent="0.2">
      <c r="A36" s="28" t="s">
        <v>62</v>
      </c>
      <c r="B36" s="29" t="s">
        <v>63</v>
      </c>
      <c r="C36" s="74">
        <f>C37+C38+C39+C40+C41+C42</f>
        <v>0</v>
      </c>
      <c r="D36" s="119">
        <f>D37+D42</f>
        <v>610000</v>
      </c>
      <c r="E36" s="119">
        <f t="shared" ref="E36:J36" si="7">E37+E42</f>
        <v>479000</v>
      </c>
      <c r="F36" s="97">
        <f t="shared" si="7"/>
        <v>435840</v>
      </c>
      <c r="G36" s="119">
        <f t="shared" si="7"/>
        <v>435840</v>
      </c>
      <c r="H36" s="119">
        <v>435840</v>
      </c>
      <c r="I36" s="119">
        <f t="shared" si="7"/>
        <v>0</v>
      </c>
      <c r="J36" s="119">
        <f t="shared" si="7"/>
        <v>434966</v>
      </c>
      <c r="K36" s="94"/>
    </row>
    <row r="37" spans="1:11" s="3" customFormat="1" ht="12.75" customHeight="1" x14ac:dyDescent="0.2">
      <c r="A37" s="26" t="s">
        <v>64</v>
      </c>
      <c r="B37" s="27" t="s">
        <v>65</v>
      </c>
      <c r="C37" s="78"/>
      <c r="D37" s="114">
        <v>40000</v>
      </c>
      <c r="E37" s="118">
        <v>21000</v>
      </c>
      <c r="F37" s="104">
        <f>H37</f>
        <v>19634</v>
      </c>
      <c r="G37" s="103">
        <f>H37+I37</f>
        <v>19634</v>
      </c>
      <c r="H37" s="114">
        <v>19634</v>
      </c>
      <c r="I37" s="116"/>
      <c r="J37" s="117">
        <v>19601</v>
      </c>
      <c r="K37" s="94"/>
    </row>
    <row r="38" spans="1:11" s="3" customFormat="1" ht="12.75" customHeight="1" x14ac:dyDescent="0.2">
      <c r="A38" s="26" t="s">
        <v>66</v>
      </c>
      <c r="B38" s="27" t="s">
        <v>67</v>
      </c>
      <c r="C38" s="78"/>
      <c r="D38" s="114"/>
      <c r="E38" s="118"/>
      <c r="F38" s="104"/>
      <c r="G38" s="103"/>
      <c r="H38" s="114"/>
      <c r="I38" s="116"/>
      <c r="J38" s="117"/>
      <c r="K38" s="94"/>
    </row>
    <row r="39" spans="1:11" s="3" customFormat="1" x14ac:dyDescent="0.2">
      <c r="A39" s="26" t="s">
        <v>68</v>
      </c>
      <c r="B39" s="27" t="s">
        <v>69</v>
      </c>
      <c r="C39" s="78"/>
      <c r="D39" s="114"/>
      <c r="E39" s="118"/>
      <c r="F39" s="104"/>
      <c r="G39" s="103"/>
      <c r="H39" s="114"/>
      <c r="I39" s="116"/>
      <c r="J39" s="117"/>
      <c r="K39" s="94"/>
    </row>
    <row r="40" spans="1:11" s="3" customFormat="1" x14ac:dyDescent="0.2">
      <c r="A40" s="26" t="s">
        <v>70</v>
      </c>
      <c r="B40" s="27" t="s">
        <v>71</v>
      </c>
      <c r="C40" s="78"/>
      <c r="D40" s="114"/>
      <c r="E40" s="118"/>
      <c r="F40" s="104"/>
      <c r="G40" s="103"/>
      <c r="H40" s="114"/>
      <c r="I40" s="116"/>
      <c r="J40" s="117"/>
      <c r="K40" s="94"/>
    </row>
    <row r="41" spans="1:11" s="3" customFormat="1" ht="14.25" customHeight="1" x14ac:dyDescent="0.2">
      <c r="A41" s="26" t="s">
        <v>377</v>
      </c>
      <c r="B41" s="27" t="s">
        <v>72</v>
      </c>
      <c r="C41" s="78"/>
      <c r="D41" s="114"/>
      <c r="E41" s="118"/>
      <c r="F41" s="104"/>
      <c r="G41" s="103"/>
      <c r="H41" s="114"/>
      <c r="I41" s="116"/>
      <c r="J41" s="117"/>
      <c r="K41" s="94"/>
    </row>
    <row r="42" spans="1:11" s="3" customFormat="1" ht="14.25" customHeight="1" thickBot="1" x14ac:dyDescent="0.25">
      <c r="A42" s="24" t="s">
        <v>378</v>
      </c>
      <c r="B42" s="35" t="s">
        <v>379</v>
      </c>
      <c r="C42" s="79"/>
      <c r="D42" s="121">
        <v>570000</v>
      </c>
      <c r="E42" s="121">
        <v>458000</v>
      </c>
      <c r="F42" s="167">
        <f>H42</f>
        <v>416206</v>
      </c>
      <c r="G42" s="122">
        <f t="shared" ref="G42:G63" si="8">H42+I42</f>
        <v>416206</v>
      </c>
      <c r="H42" s="123">
        <v>416206</v>
      </c>
      <c r="I42" s="124"/>
      <c r="J42" s="125">
        <v>415365</v>
      </c>
      <c r="K42" s="94"/>
    </row>
    <row r="43" spans="1:11" s="3" customFormat="1" ht="26.25" customHeight="1" x14ac:dyDescent="0.2">
      <c r="A43" s="30" t="s">
        <v>73</v>
      </c>
      <c r="B43" s="110" t="s">
        <v>74</v>
      </c>
      <c r="C43" s="111">
        <f>C44+C55+C56+C59+C64+C68+C71+C72+C73+C74+C75+C76+C77+C78+C79+C80+C81+C82+C83+C84+C85+C88+C89+C90</f>
        <v>0</v>
      </c>
      <c r="D43" s="126">
        <f>D44+D55+D56+D59++D64+D71+D75+D76+D90</f>
        <v>7244000</v>
      </c>
      <c r="E43" s="126">
        <f t="shared" ref="E43:J43" si="9">E44+E55+E56+E59+E64+E75+E76+E90+E71</f>
        <v>4170000</v>
      </c>
      <c r="F43" s="168">
        <f t="shared" si="9"/>
        <v>3007959</v>
      </c>
      <c r="G43" s="126">
        <f t="shared" si="9"/>
        <v>3007959</v>
      </c>
      <c r="H43" s="126">
        <v>3005674</v>
      </c>
      <c r="I43" s="126">
        <f t="shared" si="9"/>
        <v>2285</v>
      </c>
      <c r="J43" s="126">
        <f t="shared" si="9"/>
        <v>3425297</v>
      </c>
      <c r="K43" s="94"/>
    </row>
    <row r="44" spans="1:11" s="3" customFormat="1" ht="15.75" customHeight="1" thickBot="1" x14ac:dyDescent="0.25">
      <c r="A44" s="28" t="s">
        <v>75</v>
      </c>
      <c r="B44" s="112" t="s">
        <v>76</v>
      </c>
      <c r="C44" s="113">
        <f>C45+C46+C47+C48+C49+C50+C51+C52+C53+C54</f>
        <v>0</v>
      </c>
      <c r="D44" s="127">
        <f>D45+D46+D47+D48+D49+D50+D52+D53+D54</f>
        <v>1837000</v>
      </c>
      <c r="E44" s="127">
        <f t="shared" ref="E44:J44" si="10">E45+E46+E47+E48+E49+E50+E52+E53+E54</f>
        <v>1606270</v>
      </c>
      <c r="F44" s="169">
        <f t="shared" si="10"/>
        <v>1224593</v>
      </c>
      <c r="G44" s="127">
        <f t="shared" si="10"/>
        <v>1224593</v>
      </c>
      <c r="H44" s="127">
        <v>1224593</v>
      </c>
      <c r="I44" s="127">
        <f t="shared" si="10"/>
        <v>0</v>
      </c>
      <c r="J44" s="127">
        <f t="shared" si="10"/>
        <v>1240250</v>
      </c>
      <c r="K44" s="94"/>
    </row>
    <row r="45" spans="1:11" s="3" customFormat="1" x14ac:dyDescent="0.2">
      <c r="A45" s="26" t="s">
        <v>77</v>
      </c>
      <c r="B45" s="108" t="s">
        <v>78</v>
      </c>
      <c r="C45" s="109"/>
      <c r="D45" s="133">
        <v>60000</v>
      </c>
      <c r="E45" s="134">
        <v>20000</v>
      </c>
      <c r="F45" s="135">
        <f>G45</f>
        <v>18893</v>
      </c>
      <c r="G45" s="124">
        <f t="shared" si="8"/>
        <v>18893</v>
      </c>
      <c r="H45" s="135">
        <v>18893</v>
      </c>
      <c r="I45" s="116"/>
      <c r="J45" s="136">
        <v>24522</v>
      </c>
      <c r="K45" s="94"/>
    </row>
    <row r="46" spans="1:11" s="3" customFormat="1" x14ac:dyDescent="0.2">
      <c r="A46" s="26" t="s">
        <v>79</v>
      </c>
      <c r="B46" s="27" t="s">
        <v>80</v>
      </c>
      <c r="C46" s="76"/>
      <c r="D46" s="114">
        <v>160000</v>
      </c>
      <c r="E46" s="97">
        <v>93000</v>
      </c>
      <c r="F46" s="135">
        <f t="shared" ref="F46:F54" si="11">G46</f>
        <v>73669</v>
      </c>
      <c r="G46" s="104">
        <f t="shared" si="8"/>
        <v>73669</v>
      </c>
      <c r="H46" s="100">
        <v>73669</v>
      </c>
      <c r="I46" s="116"/>
      <c r="J46" s="117">
        <v>89887</v>
      </c>
      <c r="K46" s="94"/>
    </row>
    <row r="47" spans="1:11" s="3" customFormat="1" x14ac:dyDescent="0.2">
      <c r="A47" s="26" t="s">
        <v>81</v>
      </c>
      <c r="B47" s="27" t="s">
        <v>82</v>
      </c>
      <c r="C47" s="76"/>
      <c r="D47" s="114">
        <v>795000</v>
      </c>
      <c r="E47" s="100">
        <v>710270</v>
      </c>
      <c r="F47" s="135">
        <f t="shared" si="11"/>
        <v>577340</v>
      </c>
      <c r="G47" s="104">
        <f t="shared" si="8"/>
        <v>577340</v>
      </c>
      <c r="H47" s="100">
        <v>577340</v>
      </c>
      <c r="I47" s="116"/>
      <c r="J47" s="117">
        <v>579512</v>
      </c>
      <c r="K47" s="94"/>
    </row>
    <row r="48" spans="1:11" s="3" customFormat="1" x14ac:dyDescent="0.2">
      <c r="A48" s="26" t="s">
        <v>83</v>
      </c>
      <c r="B48" s="27" t="s">
        <v>84</v>
      </c>
      <c r="C48" s="76"/>
      <c r="D48" s="114">
        <v>95000</v>
      </c>
      <c r="E48" s="100">
        <v>115000</v>
      </c>
      <c r="F48" s="135">
        <f t="shared" si="11"/>
        <v>99022</v>
      </c>
      <c r="G48" s="104">
        <f t="shared" si="8"/>
        <v>99022</v>
      </c>
      <c r="H48" s="100">
        <v>99022</v>
      </c>
      <c r="I48" s="116"/>
      <c r="J48" s="117">
        <v>96450</v>
      </c>
      <c r="K48" s="94"/>
    </row>
    <row r="49" spans="1:11" s="3" customFormat="1" x14ac:dyDescent="0.2">
      <c r="A49" s="26" t="s">
        <v>85</v>
      </c>
      <c r="B49" s="27" t="s">
        <v>86</v>
      </c>
      <c r="C49" s="76"/>
      <c r="D49" s="114">
        <v>24000</v>
      </c>
      <c r="E49" s="100">
        <v>16000</v>
      </c>
      <c r="F49" s="135">
        <f t="shared" si="11"/>
        <v>10132</v>
      </c>
      <c r="G49" s="104">
        <f t="shared" si="8"/>
        <v>10132</v>
      </c>
      <c r="H49" s="137">
        <v>10132</v>
      </c>
      <c r="I49" s="116"/>
      <c r="J49" s="117">
        <v>10075</v>
      </c>
      <c r="K49" s="94"/>
    </row>
    <row r="50" spans="1:11" s="3" customFormat="1" x14ac:dyDescent="0.2">
      <c r="A50" s="26" t="s">
        <v>87</v>
      </c>
      <c r="B50" s="27" t="s">
        <v>88</v>
      </c>
      <c r="C50" s="76"/>
      <c r="D50" s="114">
        <v>13000</v>
      </c>
      <c r="E50" s="100">
        <v>10000</v>
      </c>
      <c r="F50" s="135">
        <f t="shared" si="11"/>
        <v>2293</v>
      </c>
      <c r="G50" s="104">
        <f t="shared" si="8"/>
        <v>2293</v>
      </c>
      <c r="H50" s="100">
        <v>2293</v>
      </c>
      <c r="I50" s="116"/>
      <c r="J50" s="117">
        <v>2230</v>
      </c>
      <c r="K50" s="94"/>
    </row>
    <row r="51" spans="1:11" s="3" customFormat="1" x14ac:dyDescent="0.2">
      <c r="A51" s="26" t="s">
        <v>89</v>
      </c>
      <c r="B51" s="27" t="s">
        <v>90</v>
      </c>
      <c r="C51" s="76"/>
      <c r="D51" s="114"/>
      <c r="E51" s="138"/>
      <c r="F51" s="135">
        <f t="shared" si="11"/>
        <v>0</v>
      </c>
      <c r="G51" s="104">
        <f t="shared" si="8"/>
        <v>0</v>
      </c>
      <c r="H51" s="100">
        <v>0</v>
      </c>
      <c r="I51" s="116"/>
      <c r="J51" s="117"/>
      <c r="K51" s="94"/>
    </row>
    <row r="52" spans="1:11" s="3" customFormat="1" x14ac:dyDescent="0.2">
      <c r="A52" s="26" t="s">
        <v>91</v>
      </c>
      <c r="B52" s="27" t="s">
        <v>92</v>
      </c>
      <c r="C52" s="76"/>
      <c r="D52" s="114">
        <v>80000</v>
      </c>
      <c r="E52" s="114">
        <v>42000</v>
      </c>
      <c r="F52" s="135">
        <f t="shared" si="11"/>
        <v>23170</v>
      </c>
      <c r="G52" s="104">
        <f t="shared" si="8"/>
        <v>23170</v>
      </c>
      <c r="H52" s="100">
        <v>23170</v>
      </c>
      <c r="I52" s="116"/>
      <c r="J52" s="117">
        <v>23170</v>
      </c>
      <c r="K52" s="94"/>
    </row>
    <row r="53" spans="1:11" s="3" customFormat="1" x14ac:dyDescent="0.2">
      <c r="A53" s="31" t="s">
        <v>93</v>
      </c>
      <c r="B53" s="27" t="s">
        <v>94</v>
      </c>
      <c r="C53" s="76"/>
      <c r="D53" s="114">
        <v>160000</v>
      </c>
      <c r="E53" s="114">
        <v>110000</v>
      </c>
      <c r="F53" s="135">
        <f t="shared" si="11"/>
        <v>72618</v>
      </c>
      <c r="G53" s="104">
        <f t="shared" si="8"/>
        <v>72618</v>
      </c>
      <c r="H53" s="100">
        <v>72618</v>
      </c>
      <c r="I53" s="116"/>
      <c r="J53" s="117">
        <v>66949</v>
      </c>
      <c r="K53" s="94"/>
    </row>
    <row r="54" spans="1:11" s="3" customFormat="1" x14ac:dyDescent="0.2">
      <c r="A54" s="26" t="s">
        <v>95</v>
      </c>
      <c r="B54" s="27" t="s">
        <v>96</v>
      </c>
      <c r="C54" s="76"/>
      <c r="D54" s="114">
        <v>450000</v>
      </c>
      <c r="E54" s="114">
        <v>490000</v>
      </c>
      <c r="F54" s="135">
        <f t="shared" si="11"/>
        <v>347456</v>
      </c>
      <c r="G54" s="104">
        <f t="shared" si="8"/>
        <v>347456</v>
      </c>
      <c r="H54" s="100">
        <v>347456</v>
      </c>
      <c r="I54" s="116"/>
      <c r="J54" s="117">
        <v>347455</v>
      </c>
      <c r="K54" s="94"/>
    </row>
    <row r="55" spans="1:11" s="3" customFormat="1" x14ac:dyDescent="0.2">
      <c r="A55" s="28" t="s">
        <v>97</v>
      </c>
      <c r="B55" s="29" t="s">
        <v>98</v>
      </c>
      <c r="C55" s="74"/>
      <c r="D55" s="106">
        <v>800000</v>
      </c>
      <c r="E55" s="98">
        <v>110000</v>
      </c>
      <c r="F55" s="132">
        <f>G55</f>
        <v>102928</v>
      </c>
      <c r="G55" s="107">
        <f t="shared" si="8"/>
        <v>102928</v>
      </c>
      <c r="H55" s="106">
        <v>102928</v>
      </c>
      <c r="I55" s="116"/>
      <c r="J55" s="139">
        <v>87599</v>
      </c>
      <c r="K55" s="94"/>
    </row>
    <row r="56" spans="1:11" s="3" customFormat="1" x14ac:dyDescent="0.2">
      <c r="A56" s="28" t="s">
        <v>99</v>
      </c>
      <c r="B56" s="29" t="s">
        <v>100</v>
      </c>
      <c r="C56" s="74">
        <f>C57+C58</f>
        <v>0</v>
      </c>
      <c r="D56" s="98">
        <f>D57</f>
        <v>700000</v>
      </c>
      <c r="E56" s="98">
        <f>E57</f>
        <v>600000</v>
      </c>
      <c r="F56" s="132">
        <f>F57</f>
        <v>390030</v>
      </c>
      <c r="G56" s="107">
        <f t="shared" si="8"/>
        <v>390030</v>
      </c>
      <c r="H56" s="106">
        <v>390030</v>
      </c>
      <c r="I56" s="101">
        <f>I57</f>
        <v>0</v>
      </c>
      <c r="J56" s="119">
        <f>J57</f>
        <v>403137</v>
      </c>
      <c r="K56" s="94"/>
    </row>
    <row r="57" spans="1:11" s="3" customFormat="1" x14ac:dyDescent="0.2">
      <c r="A57" s="31" t="s">
        <v>101</v>
      </c>
      <c r="B57" s="27" t="s">
        <v>102</v>
      </c>
      <c r="C57" s="76"/>
      <c r="D57" s="114">
        <v>700000</v>
      </c>
      <c r="E57" s="114">
        <v>600000</v>
      </c>
      <c r="F57" s="132">
        <f>G57</f>
        <v>390030</v>
      </c>
      <c r="G57" s="104">
        <f t="shared" si="8"/>
        <v>390030</v>
      </c>
      <c r="H57" s="114">
        <v>390030</v>
      </c>
      <c r="I57" s="116"/>
      <c r="J57" s="117">
        <v>403137</v>
      </c>
      <c r="K57" s="94"/>
    </row>
    <row r="58" spans="1:11" s="3" customFormat="1" x14ac:dyDescent="0.2">
      <c r="A58" s="31" t="s">
        <v>103</v>
      </c>
      <c r="B58" s="27" t="s">
        <v>104</v>
      </c>
      <c r="C58" s="76"/>
      <c r="D58" s="114"/>
      <c r="E58" s="138"/>
      <c r="F58" s="132">
        <f>H58</f>
        <v>0</v>
      </c>
      <c r="G58" s="104">
        <f t="shared" si="8"/>
        <v>0</v>
      </c>
      <c r="H58" s="114">
        <v>0</v>
      </c>
      <c r="I58" s="116"/>
      <c r="J58" s="117"/>
      <c r="K58" s="94"/>
    </row>
    <row r="59" spans="1:11" s="3" customFormat="1" x14ac:dyDescent="0.2">
      <c r="A59" s="28" t="s">
        <v>105</v>
      </c>
      <c r="B59" s="29" t="s">
        <v>106</v>
      </c>
      <c r="C59" s="74">
        <f>C60+C61+C62+C63</f>
        <v>0</v>
      </c>
      <c r="D59" s="119">
        <f>D60+D61+D62+D63</f>
        <v>3367000</v>
      </c>
      <c r="E59" s="119">
        <f t="shared" ref="E59:J59" si="12">E60+E61+E62+E63</f>
        <v>1490730</v>
      </c>
      <c r="F59" s="97">
        <f t="shared" si="12"/>
        <v>1041409</v>
      </c>
      <c r="G59" s="119">
        <f t="shared" si="12"/>
        <v>1041409</v>
      </c>
      <c r="H59" s="119">
        <v>1039124</v>
      </c>
      <c r="I59" s="119">
        <f t="shared" si="12"/>
        <v>2285</v>
      </c>
      <c r="J59" s="119">
        <f t="shared" si="12"/>
        <v>1449915</v>
      </c>
      <c r="K59" s="94"/>
    </row>
    <row r="60" spans="1:11" s="3" customFormat="1" x14ac:dyDescent="0.2">
      <c r="A60" s="96" t="s">
        <v>386</v>
      </c>
      <c r="B60" s="27" t="s">
        <v>107</v>
      </c>
      <c r="C60" s="76"/>
      <c r="D60" s="114">
        <v>1886000</v>
      </c>
      <c r="E60" s="114">
        <v>834000</v>
      </c>
      <c r="F60" s="97">
        <f>G60</f>
        <v>597358</v>
      </c>
      <c r="G60" s="135">
        <f t="shared" si="8"/>
        <v>597358</v>
      </c>
      <c r="H60" s="97">
        <v>597358</v>
      </c>
      <c r="I60" s="117"/>
      <c r="J60" s="117">
        <v>952682</v>
      </c>
      <c r="K60" s="94"/>
    </row>
    <row r="61" spans="1:11" s="3" customFormat="1" x14ac:dyDescent="0.2">
      <c r="A61" s="26" t="s">
        <v>108</v>
      </c>
      <c r="B61" s="27" t="s">
        <v>109</v>
      </c>
      <c r="C61" s="76"/>
      <c r="D61" s="114">
        <v>969000</v>
      </c>
      <c r="E61" s="114">
        <v>292000</v>
      </c>
      <c r="F61" s="97">
        <f>G61</f>
        <v>156473</v>
      </c>
      <c r="G61" s="97">
        <f t="shared" si="8"/>
        <v>156473</v>
      </c>
      <c r="H61" s="97">
        <v>154188</v>
      </c>
      <c r="I61" s="117">
        <v>2285</v>
      </c>
      <c r="J61" s="117">
        <v>180868</v>
      </c>
      <c r="K61" s="94"/>
    </row>
    <row r="62" spans="1:11" s="3" customFormat="1" x14ac:dyDescent="0.2">
      <c r="A62" s="26" t="s">
        <v>110</v>
      </c>
      <c r="B62" s="27" t="s">
        <v>111</v>
      </c>
      <c r="C62" s="76"/>
      <c r="D62" s="114">
        <v>400000</v>
      </c>
      <c r="E62" s="114">
        <v>330730</v>
      </c>
      <c r="F62" s="97">
        <f>G62</f>
        <v>265620</v>
      </c>
      <c r="G62" s="97">
        <f t="shared" si="8"/>
        <v>265620</v>
      </c>
      <c r="H62" s="97">
        <v>265620</v>
      </c>
      <c r="I62" s="117"/>
      <c r="J62" s="117">
        <v>276881</v>
      </c>
      <c r="K62" s="94"/>
    </row>
    <row r="63" spans="1:11" s="3" customFormat="1" x14ac:dyDescent="0.2">
      <c r="A63" s="26" t="s">
        <v>112</v>
      </c>
      <c r="B63" s="27" t="s">
        <v>113</v>
      </c>
      <c r="C63" s="76"/>
      <c r="D63" s="114">
        <v>112000</v>
      </c>
      <c r="E63" s="138">
        <v>34000</v>
      </c>
      <c r="F63" s="97">
        <f>G63</f>
        <v>21958</v>
      </c>
      <c r="G63" s="140">
        <f t="shared" si="8"/>
        <v>21958</v>
      </c>
      <c r="H63" s="97">
        <v>21958</v>
      </c>
      <c r="I63" s="117"/>
      <c r="J63" s="117">
        <v>39484</v>
      </c>
      <c r="K63" s="94"/>
    </row>
    <row r="64" spans="1:11" s="3" customFormat="1" x14ac:dyDescent="0.2">
      <c r="A64" s="22" t="s">
        <v>114</v>
      </c>
      <c r="B64" s="29" t="s">
        <v>115</v>
      </c>
      <c r="C64" s="74">
        <f>C65+C66+C67</f>
        <v>0</v>
      </c>
      <c r="D64" s="119">
        <v>202000</v>
      </c>
      <c r="E64" s="119">
        <f t="shared" ref="E64:J64" si="13">E65+E66+E67</f>
        <v>10000</v>
      </c>
      <c r="F64" s="97">
        <f t="shared" si="13"/>
        <v>5982</v>
      </c>
      <c r="G64" s="119">
        <f t="shared" si="13"/>
        <v>5982</v>
      </c>
      <c r="H64" s="119">
        <v>5982</v>
      </c>
      <c r="I64" s="119">
        <f t="shared" si="13"/>
        <v>0</v>
      </c>
      <c r="J64" s="119">
        <f t="shared" si="13"/>
        <v>0</v>
      </c>
      <c r="K64" s="94"/>
    </row>
    <row r="65" spans="1:11" s="3" customFormat="1" x14ac:dyDescent="0.2">
      <c r="A65" s="26" t="s">
        <v>116</v>
      </c>
      <c r="B65" s="27" t="s">
        <v>117</v>
      </c>
      <c r="C65" s="76"/>
      <c r="D65" s="114">
        <v>20000</v>
      </c>
      <c r="E65" s="114">
        <v>0</v>
      </c>
      <c r="F65" s="132">
        <f>H65</f>
        <v>0</v>
      </c>
      <c r="G65" s="104">
        <f t="shared" ref="G65:G71" si="14">H65+I65</f>
        <v>0</v>
      </c>
      <c r="H65" s="114">
        <v>0</v>
      </c>
      <c r="I65" s="116"/>
      <c r="J65" s="117"/>
      <c r="K65" s="94"/>
    </row>
    <row r="66" spans="1:11" s="3" customFormat="1" x14ac:dyDescent="0.2">
      <c r="A66" s="26" t="s">
        <v>118</v>
      </c>
      <c r="B66" s="27" t="s">
        <v>119</v>
      </c>
      <c r="C66" s="76"/>
      <c r="D66" s="114">
        <v>40000</v>
      </c>
      <c r="E66" s="138">
        <v>0</v>
      </c>
      <c r="F66" s="132">
        <f>H66</f>
        <v>0</v>
      </c>
      <c r="G66" s="104">
        <f t="shared" si="14"/>
        <v>0</v>
      </c>
      <c r="H66" s="114">
        <v>0</v>
      </c>
      <c r="I66" s="116"/>
      <c r="J66" s="117"/>
      <c r="K66" s="94"/>
    </row>
    <row r="67" spans="1:11" s="3" customFormat="1" x14ac:dyDescent="0.2">
      <c r="A67" s="26" t="s">
        <v>120</v>
      </c>
      <c r="B67" s="27" t="s">
        <v>121</v>
      </c>
      <c r="C67" s="76"/>
      <c r="D67" s="114">
        <v>142000</v>
      </c>
      <c r="E67" s="138">
        <v>10000</v>
      </c>
      <c r="F67" s="132">
        <f>G67</f>
        <v>5982</v>
      </c>
      <c r="G67" s="104">
        <f t="shared" si="14"/>
        <v>5982</v>
      </c>
      <c r="H67" s="114">
        <v>5982</v>
      </c>
      <c r="I67" s="116"/>
      <c r="J67" s="117">
        <v>0</v>
      </c>
      <c r="K67" s="94"/>
    </row>
    <row r="68" spans="1:11" s="3" customFormat="1" x14ac:dyDescent="0.2">
      <c r="A68" s="21" t="s">
        <v>122</v>
      </c>
      <c r="B68" s="29" t="s">
        <v>123</v>
      </c>
      <c r="C68" s="74">
        <f>C69+C70</f>
        <v>0</v>
      </c>
      <c r="D68" s="119"/>
      <c r="E68" s="119"/>
      <c r="F68" s="132"/>
      <c r="G68" s="103"/>
      <c r="H68" s="129">
        <v>0</v>
      </c>
      <c r="I68" s="116"/>
      <c r="J68" s="141"/>
      <c r="K68" s="94"/>
    </row>
    <row r="69" spans="1:11" s="3" customFormat="1" x14ac:dyDescent="0.2">
      <c r="A69" s="26" t="s">
        <v>124</v>
      </c>
      <c r="B69" s="27" t="s">
        <v>125</v>
      </c>
      <c r="C69" s="76"/>
      <c r="D69" s="114"/>
      <c r="E69" s="138"/>
      <c r="F69" s="132"/>
      <c r="G69" s="103"/>
      <c r="H69" s="114"/>
      <c r="I69" s="116"/>
      <c r="J69" s="117"/>
      <c r="K69" s="94"/>
    </row>
    <row r="70" spans="1:11" s="3" customFormat="1" x14ac:dyDescent="0.2">
      <c r="A70" s="26" t="s">
        <v>126</v>
      </c>
      <c r="B70" s="27" t="s">
        <v>127</v>
      </c>
      <c r="C70" s="76"/>
      <c r="D70" s="114"/>
      <c r="E70" s="138"/>
      <c r="F70" s="132"/>
      <c r="G70" s="103"/>
      <c r="H70" s="114"/>
      <c r="I70" s="116"/>
      <c r="J70" s="117"/>
      <c r="K70" s="94"/>
    </row>
    <row r="71" spans="1:11" s="3" customFormat="1" x14ac:dyDescent="0.2">
      <c r="A71" s="28" t="s">
        <v>128</v>
      </c>
      <c r="B71" s="29" t="s">
        <v>129</v>
      </c>
      <c r="C71" s="74"/>
      <c r="D71" s="114">
        <v>30000</v>
      </c>
      <c r="E71" s="138">
        <v>23000</v>
      </c>
      <c r="F71" s="132">
        <f t="shared" ref="F71:F75" si="15">G71</f>
        <v>18290</v>
      </c>
      <c r="G71" s="103">
        <f t="shared" si="14"/>
        <v>18290</v>
      </c>
      <c r="H71" s="114">
        <v>18290</v>
      </c>
      <c r="I71" s="116"/>
      <c r="J71" s="117">
        <v>19513</v>
      </c>
      <c r="K71" s="94"/>
    </row>
    <row r="72" spans="1:11" s="3" customFormat="1" x14ac:dyDescent="0.2">
      <c r="A72" s="28" t="s">
        <v>130</v>
      </c>
      <c r="B72" s="29" t="s">
        <v>131</v>
      </c>
      <c r="C72" s="74"/>
      <c r="D72" s="114"/>
      <c r="E72" s="138"/>
      <c r="F72" s="132"/>
      <c r="G72" s="103"/>
      <c r="H72" s="114"/>
      <c r="I72" s="116"/>
      <c r="J72" s="117"/>
      <c r="K72" s="94"/>
    </row>
    <row r="73" spans="1:11" s="3" customFormat="1" ht="15" customHeight="1" x14ac:dyDescent="0.2">
      <c r="A73" s="28" t="s">
        <v>132</v>
      </c>
      <c r="B73" s="29" t="s">
        <v>133</v>
      </c>
      <c r="C73" s="74"/>
      <c r="D73" s="114"/>
      <c r="E73" s="138"/>
      <c r="F73" s="132"/>
      <c r="G73" s="103"/>
      <c r="H73" s="114"/>
      <c r="I73" s="116"/>
      <c r="J73" s="117"/>
      <c r="K73" s="94"/>
    </row>
    <row r="74" spans="1:11" s="3" customFormat="1" x14ac:dyDescent="0.2">
      <c r="A74" s="28" t="s">
        <v>134</v>
      </c>
      <c r="B74" s="29" t="s">
        <v>135</v>
      </c>
      <c r="C74" s="74"/>
      <c r="D74" s="114"/>
      <c r="E74" s="138"/>
      <c r="F74" s="132"/>
      <c r="G74" s="103"/>
      <c r="H74" s="114"/>
      <c r="I74" s="116"/>
      <c r="J74" s="117"/>
      <c r="K74" s="94"/>
    </row>
    <row r="75" spans="1:11" s="3" customFormat="1" x14ac:dyDescent="0.2">
      <c r="A75" s="28" t="s">
        <v>136</v>
      </c>
      <c r="B75" s="29" t="s">
        <v>137</v>
      </c>
      <c r="C75" s="74"/>
      <c r="D75" s="114">
        <v>50000</v>
      </c>
      <c r="E75" s="138">
        <v>10000</v>
      </c>
      <c r="F75" s="132">
        <f t="shared" si="15"/>
        <v>3890</v>
      </c>
      <c r="G75" s="104">
        <f>H75+I75</f>
        <v>3890</v>
      </c>
      <c r="H75" s="114">
        <v>3890</v>
      </c>
      <c r="I75" s="116"/>
      <c r="J75" s="117">
        <v>3890</v>
      </c>
      <c r="K75" s="94"/>
    </row>
    <row r="76" spans="1:11" s="3" customFormat="1" x14ac:dyDescent="0.2">
      <c r="A76" s="28" t="s">
        <v>138</v>
      </c>
      <c r="B76" s="29" t="s">
        <v>139</v>
      </c>
      <c r="C76" s="74"/>
      <c r="D76" s="114">
        <v>35000</v>
      </c>
      <c r="E76" s="138">
        <v>10000</v>
      </c>
      <c r="F76" s="132">
        <f>G76</f>
        <v>4967</v>
      </c>
      <c r="G76" s="104">
        <f>H76+I76</f>
        <v>4967</v>
      </c>
      <c r="H76" s="114">
        <v>4967</v>
      </c>
      <c r="I76" s="116"/>
      <c r="J76" s="117">
        <v>5123</v>
      </c>
      <c r="K76" s="94"/>
    </row>
    <row r="77" spans="1:11" s="3" customFormat="1" x14ac:dyDescent="0.2">
      <c r="A77" s="28" t="s">
        <v>140</v>
      </c>
      <c r="B77" s="29" t="s">
        <v>141</v>
      </c>
      <c r="C77" s="74"/>
      <c r="D77" s="114"/>
      <c r="E77" s="138"/>
      <c r="F77" s="132"/>
      <c r="G77" s="103"/>
      <c r="H77" s="114"/>
      <c r="I77" s="116"/>
      <c r="J77" s="117"/>
      <c r="K77" s="94"/>
    </row>
    <row r="78" spans="1:11" s="3" customFormat="1" x14ac:dyDescent="0.2">
      <c r="A78" s="28" t="s">
        <v>142</v>
      </c>
      <c r="B78" s="29" t="s">
        <v>143</v>
      </c>
      <c r="C78" s="74"/>
      <c r="D78" s="114"/>
      <c r="E78" s="138"/>
      <c r="F78" s="132"/>
      <c r="G78" s="103"/>
      <c r="H78" s="114"/>
      <c r="I78" s="116"/>
      <c r="J78" s="117"/>
      <c r="K78" s="94"/>
    </row>
    <row r="79" spans="1:11" s="3" customFormat="1" ht="18.75" customHeight="1" x14ac:dyDescent="0.2">
      <c r="A79" s="21" t="s">
        <v>144</v>
      </c>
      <c r="B79" s="29" t="s">
        <v>145</v>
      </c>
      <c r="C79" s="74"/>
      <c r="D79" s="114"/>
      <c r="E79" s="138"/>
      <c r="F79" s="132"/>
      <c r="G79" s="103"/>
      <c r="H79" s="114"/>
      <c r="I79" s="116"/>
      <c r="J79" s="117"/>
      <c r="K79" s="94"/>
    </row>
    <row r="80" spans="1:11" s="3" customFormat="1" ht="28.7" customHeight="1" x14ac:dyDescent="0.2">
      <c r="A80" s="30" t="s">
        <v>146</v>
      </c>
      <c r="B80" s="29" t="s">
        <v>147</v>
      </c>
      <c r="C80" s="74"/>
      <c r="D80" s="114"/>
      <c r="E80" s="138"/>
      <c r="F80" s="132"/>
      <c r="G80" s="103"/>
      <c r="H80" s="114"/>
      <c r="I80" s="116"/>
      <c r="J80" s="117"/>
      <c r="K80" s="94"/>
    </row>
    <row r="81" spans="1:11" s="3" customFormat="1" ht="16.149999999999999" customHeight="1" x14ac:dyDescent="0.2">
      <c r="A81" s="30" t="s">
        <v>148</v>
      </c>
      <c r="B81" s="29" t="s">
        <v>149</v>
      </c>
      <c r="C81" s="74"/>
      <c r="D81" s="114"/>
      <c r="E81" s="138"/>
      <c r="F81" s="132"/>
      <c r="G81" s="103"/>
      <c r="H81" s="114"/>
      <c r="I81" s="116"/>
      <c r="J81" s="117"/>
      <c r="K81" s="94"/>
    </row>
    <row r="82" spans="1:11" s="3" customFormat="1" ht="13.5" customHeight="1" x14ac:dyDescent="0.2">
      <c r="A82" s="21" t="s">
        <v>150</v>
      </c>
      <c r="B82" s="29" t="s">
        <v>151</v>
      </c>
      <c r="C82" s="74"/>
      <c r="D82" s="114"/>
      <c r="E82" s="138"/>
      <c r="F82" s="132"/>
      <c r="G82" s="103"/>
      <c r="H82" s="114"/>
      <c r="I82" s="116"/>
      <c r="J82" s="117"/>
      <c r="K82" s="94"/>
    </row>
    <row r="83" spans="1:11" s="3" customFormat="1" ht="16.5" customHeight="1" x14ac:dyDescent="0.2">
      <c r="A83" s="21" t="s">
        <v>152</v>
      </c>
      <c r="B83" s="29" t="s">
        <v>153</v>
      </c>
      <c r="C83" s="119"/>
      <c r="D83" s="114"/>
      <c r="E83" s="138"/>
      <c r="F83" s="132"/>
      <c r="G83" s="103"/>
      <c r="H83" s="114"/>
      <c r="I83" s="116"/>
      <c r="J83" s="117"/>
      <c r="K83" s="94"/>
    </row>
    <row r="84" spans="1:11" s="3" customFormat="1" ht="16.350000000000001" customHeight="1" x14ac:dyDescent="0.2">
      <c r="A84" s="21" t="s">
        <v>154</v>
      </c>
      <c r="B84" s="29" t="s">
        <v>155</v>
      </c>
      <c r="C84" s="119"/>
      <c r="D84" s="114"/>
      <c r="E84" s="138"/>
      <c r="F84" s="132"/>
      <c r="G84" s="103"/>
      <c r="H84" s="114"/>
      <c r="I84" s="116"/>
      <c r="J84" s="117"/>
      <c r="K84" s="94"/>
    </row>
    <row r="85" spans="1:11" s="3" customFormat="1" ht="18" customHeight="1" x14ac:dyDescent="0.2">
      <c r="A85" s="22" t="s">
        <v>156</v>
      </c>
      <c r="B85" s="29" t="s">
        <v>157</v>
      </c>
      <c r="C85" s="119">
        <f>C86+C87</f>
        <v>0</v>
      </c>
      <c r="D85" s="119"/>
      <c r="E85" s="119"/>
      <c r="F85" s="132"/>
      <c r="G85" s="103"/>
      <c r="H85" s="129">
        <v>0</v>
      </c>
      <c r="I85" s="116"/>
      <c r="J85" s="141"/>
      <c r="K85" s="94"/>
    </row>
    <row r="86" spans="1:11" s="3" customFormat="1" ht="13.5" customHeight="1" x14ac:dyDescent="0.2">
      <c r="A86" s="26" t="s">
        <v>158</v>
      </c>
      <c r="B86" s="27" t="s">
        <v>159</v>
      </c>
      <c r="C86" s="138"/>
      <c r="D86" s="114"/>
      <c r="E86" s="138"/>
      <c r="F86" s="132"/>
      <c r="G86" s="103"/>
      <c r="H86" s="114"/>
      <c r="I86" s="116"/>
      <c r="J86" s="117"/>
      <c r="K86" s="94"/>
    </row>
    <row r="87" spans="1:11" s="3" customFormat="1" ht="15.75" customHeight="1" x14ac:dyDescent="0.2">
      <c r="A87" s="26" t="s">
        <v>160</v>
      </c>
      <c r="B87" s="27" t="s">
        <v>161</v>
      </c>
      <c r="C87" s="138"/>
      <c r="D87" s="121"/>
      <c r="E87" s="142"/>
      <c r="F87" s="132"/>
      <c r="G87" s="103"/>
      <c r="H87" s="114"/>
      <c r="I87" s="116"/>
      <c r="J87" s="117"/>
      <c r="K87" s="94"/>
    </row>
    <row r="88" spans="1:11" s="3" customFormat="1" ht="24.75" customHeight="1" x14ac:dyDescent="0.2">
      <c r="A88" s="32" t="s">
        <v>162</v>
      </c>
      <c r="B88" s="29" t="s">
        <v>163</v>
      </c>
      <c r="C88" s="128"/>
      <c r="D88" s="143"/>
      <c r="E88" s="143"/>
      <c r="F88" s="130"/>
      <c r="G88" s="103"/>
      <c r="H88" s="114"/>
      <c r="I88" s="116"/>
      <c r="J88" s="117"/>
      <c r="K88" s="94"/>
    </row>
    <row r="89" spans="1:11" s="3" customFormat="1" ht="14.25" customHeight="1" x14ac:dyDescent="0.2">
      <c r="A89" s="33" t="s">
        <v>164</v>
      </c>
      <c r="B89" s="29" t="s">
        <v>165</v>
      </c>
      <c r="C89" s="128"/>
      <c r="D89" s="143"/>
      <c r="E89" s="143"/>
      <c r="F89" s="130"/>
      <c r="G89" s="103"/>
      <c r="H89" s="114"/>
      <c r="I89" s="116"/>
      <c r="J89" s="117"/>
      <c r="K89" s="94"/>
    </row>
    <row r="90" spans="1:11" s="3" customFormat="1" ht="17.45" customHeight="1" x14ac:dyDescent="0.2">
      <c r="A90" s="22" t="s">
        <v>166</v>
      </c>
      <c r="B90" s="29" t="s">
        <v>167</v>
      </c>
      <c r="C90" s="119">
        <f>C91+C92+C93+C94+C95+C96+C97+C98</f>
        <v>0</v>
      </c>
      <c r="D90" s="144">
        <f>D94+D98</f>
        <v>223000</v>
      </c>
      <c r="E90" s="144">
        <f t="shared" ref="E90:J90" si="16">E94+E98</f>
        <v>310000</v>
      </c>
      <c r="F90" s="135">
        <f t="shared" si="16"/>
        <v>215870</v>
      </c>
      <c r="G90" s="135">
        <f t="shared" si="16"/>
        <v>215870</v>
      </c>
      <c r="H90" s="144">
        <v>215870</v>
      </c>
      <c r="I90" s="144">
        <f t="shared" si="16"/>
        <v>0</v>
      </c>
      <c r="J90" s="144">
        <f t="shared" si="16"/>
        <v>215870</v>
      </c>
      <c r="K90" s="94"/>
    </row>
    <row r="91" spans="1:11" s="3" customFormat="1" ht="18" customHeight="1" x14ac:dyDescent="0.2">
      <c r="A91" s="34" t="s">
        <v>168</v>
      </c>
      <c r="B91" s="35" t="s">
        <v>169</v>
      </c>
      <c r="C91" s="138"/>
      <c r="D91" s="114"/>
      <c r="E91" s="138"/>
      <c r="F91" s="132"/>
      <c r="G91" s="104"/>
      <c r="H91" s="114"/>
      <c r="I91" s="116"/>
      <c r="J91" s="117"/>
      <c r="K91" s="94"/>
    </row>
    <row r="92" spans="1:11" s="3" customFormat="1" ht="17.25" customHeight="1" x14ac:dyDescent="0.2">
      <c r="A92" s="26" t="s">
        <v>170</v>
      </c>
      <c r="B92" s="27" t="s">
        <v>171</v>
      </c>
      <c r="C92" s="138"/>
      <c r="D92" s="114"/>
      <c r="E92" s="138"/>
      <c r="F92" s="132"/>
      <c r="G92" s="104"/>
      <c r="H92" s="114"/>
      <c r="I92" s="116"/>
      <c r="J92" s="117"/>
      <c r="K92" s="94"/>
    </row>
    <row r="93" spans="1:11" s="3" customFormat="1" ht="15" customHeight="1" x14ac:dyDescent="0.2">
      <c r="A93" s="26" t="s">
        <v>172</v>
      </c>
      <c r="B93" s="27" t="s">
        <v>173</v>
      </c>
      <c r="C93" s="138"/>
      <c r="D93" s="114"/>
      <c r="E93" s="138"/>
      <c r="F93" s="132"/>
      <c r="G93" s="104"/>
      <c r="H93" s="114"/>
      <c r="I93" s="116"/>
      <c r="J93" s="117"/>
      <c r="K93" s="94"/>
    </row>
    <row r="94" spans="1:11" s="3" customFormat="1" ht="14.25" customHeight="1" x14ac:dyDescent="0.2">
      <c r="A94" s="26" t="s">
        <v>174</v>
      </c>
      <c r="B94" s="27" t="s">
        <v>175</v>
      </c>
      <c r="C94" s="138"/>
      <c r="D94" s="114">
        <v>60000</v>
      </c>
      <c r="E94" s="138">
        <v>81000</v>
      </c>
      <c r="F94" s="132">
        <f>G94</f>
        <v>53144</v>
      </c>
      <c r="G94" s="104">
        <f>H94+I94</f>
        <v>53144</v>
      </c>
      <c r="H94" s="114">
        <v>53144</v>
      </c>
      <c r="I94" s="116"/>
      <c r="J94" s="117">
        <v>53144</v>
      </c>
      <c r="K94" s="94"/>
    </row>
    <row r="95" spans="1:11" s="3" customFormat="1" ht="14.25" customHeight="1" x14ac:dyDescent="0.2">
      <c r="A95" s="24" t="s">
        <v>176</v>
      </c>
      <c r="B95" s="27" t="s">
        <v>177</v>
      </c>
      <c r="C95" s="138"/>
      <c r="D95" s="114"/>
      <c r="E95" s="138"/>
      <c r="F95" s="132"/>
      <c r="G95" s="104"/>
      <c r="H95" s="114"/>
      <c r="I95" s="116"/>
      <c r="J95" s="117"/>
      <c r="K95" s="94"/>
    </row>
    <row r="96" spans="1:11" s="3" customFormat="1" ht="17.25" customHeight="1" x14ac:dyDescent="0.2">
      <c r="A96" s="24" t="s">
        <v>178</v>
      </c>
      <c r="B96" s="27" t="s">
        <v>179</v>
      </c>
      <c r="C96" s="138"/>
      <c r="D96" s="114"/>
      <c r="E96" s="138"/>
      <c r="F96" s="132"/>
      <c r="G96" s="104"/>
      <c r="H96" s="114"/>
      <c r="I96" s="116"/>
      <c r="J96" s="117"/>
      <c r="K96" s="94"/>
    </row>
    <row r="97" spans="1:11" s="3" customFormat="1" ht="16.5" customHeight="1" x14ac:dyDescent="0.2">
      <c r="A97" s="24" t="s">
        <v>180</v>
      </c>
      <c r="B97" s="27" t="s">
        <v>181</v>
      </c>
      <c r="C97" s="138"/>
      <c r="D97" s="114"/>
      <c r="E97" s="138"/>
      <c r="F97" s="132"/>
      <c r="G97" s="104"/>
      <c r="H97" s="114"/>
      <c r="I97" s="116"/>
      <c r="J97" s="117"/>
      <c r="K97" s="94"/>
    </row>
    <row r="98" spans="1:11" s="3" customFormat="1" ht="18" customHeight="1" x14ac:dyDescent="0.2">
      <c r="A98" s="26" t="s">
        <v>182</v>
      </c>
      <c r="B98" s="27" t="s">
        <v>183</v>
      </c>
      <c r="C98" s="138"/>
      <c r="D98" s="114">
        <v>163000</v>
      </c>
      <c r="E98" s="138">
        <v>229000</v>
      </c>
      <c r="F98" s="132">
        <f>G98</f>
        <v>162726</v>
      </c>
      <c r="G98" s="104">
        <f>H98+I98</f>
        <v>162726</v>
      </c>
      <c r="H98" s="114">
        <v>162726</v>
      </c>
      <c r="I98" s="116"/>
      <c r="J98" s="117">
        <v>162726</v>
      </c>
      <c r="K98" s="94"/>
    </row>
    <row r="99" spans="1:11" s="3" customFormat="1" ht="18" customHeight="1" x14ac:dyDescent="0.2">
      <c r="A99" s="36" t="s">
        <v>184</v>
      </c>
      <c r="B99" s="29" t="s">
        <v>185</v>
      </c>
      <c r="C99" s="119"/>
      <c r="D99" s="119"/>
      <c r="E99" s="119"/>
      <c r="F99" s="132"/>
      <c r="G99" s="104"/>
      <c r="H99" s="129"/>
      <c r="I99" s="116"/>
      <c r="J99" s="141"/>
      <c r="K99" s="94"/>
    </row>
    <row r="100" spans="1:11" s="3" customFormat="1" ht="36" customHeight="1" x14ac:dyDescent="0.2">
      <c r="A100" s="22" t="s">
        <v>349</v>
      </c>
      <c r="B100" s="29" t="s">
        <v>186</v>
      </c>
      <c r="C100" s="119">
        <f>C101+C102+C103+C104+C105+C106+C107+C108+C109+C110+C111+C112</f>
        <v>0</v>
      </c>
      <c r="D100" s="119">
        <f>D112</f>
        <v>180000</v>
      </c>
      <c r="E100" s="119">
        <f t="shared" ref="E100:J100" si="17">E112</f>
        <v>180000</v>
      </c>
      <c r="F100" s="97">
        <f t="shared" si="17"/>
        <v>104189</v>
      </c>
      <c r="G100" s="97">
        <f t="shared" si="17"/>
        <v>104189</v>
      </c>
      <c r="H100" s="119">
        <v>104189</v>
      </c>
      <c r="I100" s="119">
        <f t="shared" si="17"/>
        <v>0</v>
      </c>
      <c r="J100" s="119">
        <f t="shared" si="17"/>
        <v>73039</v>
      </c>
      <c r="K100" s="94"/>
    </row>
    <row r="101" spans="1:11" s="3" customFormat="1" ht="13.5" customHeight="1" x14ac:dyDescent="0.2">
      <c r="A101" s="26" t="s">
        <v>187</v>
      </c>
      <c r="B101" s="29" t="s">
        <v>188</v>
      </c>
      <c r="C101" s="119"/>
      <c r="D101" s="114"/>
      <c r="E101" s="138"/>
      <c r="F101" s="132"/>
      <c r="G101" s="103"/>
      <c r="H101" s="114">
        <v>0</v>
      </c>
      <c r="I101" s="116"/>
      <c r="J101" s="117"/>
      <c r="K101" s="94"/>
    </row>
    <row r="102" spans="1:11" s="3" customFormat="1" ht="17.25" customHeight="1" x14ac:dyDescent="0.2">
      <c r="A102" s="24" t="s">
        <v>189</v>
      </c>
      <c r="B102" s="29" t="s">
        <v>190</v>
      </c>
      <c r="C102" s="119"/>
      <c r="D102" s="114"/>
      <c r="E102" s="138"/>
      <c r="F102" s="132"/>
      <c r="G102" s="103"/>
      <c r="H102" s="114"/>
      <c r="I102" s="116"/>
      <c r="J102" s="117"/>
      <c r="K102" s="94"/>
    </row>
    <row r="103" spans="1:11" s="3" customFormat="1" ht="17.25" customHeight="1" x14ac:dyDescent="0.2">
      <c r="A103" s="24" t="s">
        <v>191</v>
      </c>
      <c r="B103" s="29" t="s">
        <v>192</v>
      </c>
      <c r="C103" s="119"/>
      <c r="D103" s="114"/>
      <c r="E103" s="138"/>
      <c r="F103" s="132"/>
      <c r="G103" s="103"/>
      <c r="H103" s="114"/>
      <c r="I103" s="116"/>
      <c r="J103" s="117"/>
      <c r="K103" s="94"/>
    </row>
    <row r="104" spans="1:11" s="3" customFormat="1" ht="17.25" customHeight="1" x14ac:dyDescent="0.2">
      <c r="A104" s="24" t="s">
        <v>193</v>
      </c>
      <c r="B104" s="29" t="s">
        <v>194</v>
      </c>
      <c r="C104" s="119"/>
      <c r="D104" s="114"/>
      <c r="E104" s="138"/>
      <c r="F104" s="132"/>
      <c r="G104" s="103"/>
      <c r="H104" s="114"/>
      <c r="I104" s="116"/>
      <c r="J104" s="117"/>
      <c r="K104" s="94"/>
    </row>
    <row r="105" spans="1:11" s="3" customFormat="1" ht="15.6" customHeight="1" x14ac:dyDescent="0.2">
      <c r="A105" s="24" t="s">
        <v>195</v>
      </c>
      <c r="B105" s="29" t="s">
        <v>196</v>
      </c>
      <c r="C105" s="119"/>
      <c r="D105" s="114"/>
      <c r="E105" s="138"/>
      <c r="F105" s="132"/>
      <c r="G105" s="103"/>
      <c r="H105" s="114"/>
      <c r="I105" s="116"/>
      <c r="J105" s="117"/>
      <c r="K105" s="94"/>
    </row>
    <row r="106" spans="1:11" s="3" customFormat="1" ht="17.25" customHeight="1" x14ac:dyDescent="0.2">
      <c r="A106" s="24" t="s">
        <v>197</v>
      </c>
      <c r="B106" s="29" t="s">
        <v>198</v>
      </c>
      <c r="C106" s="119"/>
      <c r="D106" s="114"/>
      <c r="E106" s="138"/>
      <c r="F106" s="132"/>
      <c r="G106" s="103"/>
      <c r="H106" s="114"/>
      <c r="I106" s="116"/>
      <c r="J106" s="117"/>
      <c r="K106" s="94"/>
    </row>
    <row r="107" spans="1:11" s="3" customFormat="1" ht="15.75" customHeight="1" x14ac:dyDescent="0.2">
      <c r="A107" s="24" t="s">
        <v>199</v>
      </c>
      <c r="B107" s="29" t="s">
        <v>200</v>
      </c>
      <c r="C107" s="119"/>
      <c r="D107" s="114"/>
      <c r="E107" s="138"/>
      <c r="F107" s="132"/>
      <c r="G107" s="103"/>
      <c r="H107" s="114"/>
      <c r="I107" s="116"/>
      <c r="J107" s="117"/>
      <c r="K107" s="94"/>
    </row>
    <row r="108" spans="1:11" s="3" customFormat="1" ht="24.75" customHeight="1" x14ac:dyDescent="0.2">
      <c r="A108" s="31" t="s">
        <v>201</v>
      </c>
      <c r="B108" s="29" t="s">
        <v>202</v>
      </c>
      <c r="C108" s="119"/>
      <c r="D108" s="114"/>
      <c r="E108" s="138"/>
      <c r="F108" s="132"/>
      <c r="G108" s="103"/>
      <c r="H108" s="114"/>
      <c r="I108" s="116"/>
      <c r="J108" s="117"/>
      <c r="K108" s="94"/>
    </row>
    <row r="109" spans="1:11" s="3" customFormat="1" ht="13.5" customHeight="1" x14ac:dyDescent="0.2">
      <c r="A109" s="24" t="s">
        <v>203</v>
      </c>
      <c r="B109" s="29" t="s">
        <v>204</v>
      </c>
      <c r="C109" s="119"/>
      <c r="D109" s="114"/>
      <c r="E109" s="138"/>
      <c r="F109" s="132"/>
      <c r="G109" s="103"/>
      <c r="H109" s="114"/>
      <c r="I109" s="116"/>
      <c r="J109" s="117"/>
      <c r="K109" s="94"/>
    </row>
    <row r="110" spans="1:11" s="3" customFormat="1" ht="15" customHeight="1" x14ac:dyDescent="0.2">
      <c r="A110" s="31" t="s">
        <v>205</v>
      </c>
      <c r="B110" s="29" t="s">
        <v>206</v>
      </c>
      <c r="C110" s="119"/>
      <c r="D110" s="114"/>
      <c r="E110" s="138"/>
      <c r="F110" s="132"/>
      <c r="G110" s="103"/>
      <c r="H110" s="114"/>
      <c r="I110" s="116"/>
      <c r="J110" s="117"/>
      <c r="K110" s="94"/>
    </row>
    <row r="111" spans="1:11" s="3" customFormat="1" ht="15" customHeight="1" x14ac:dyDescent="0.2">
      <c r="A111" s="31" t="s">
        <v>207</v>
      </c>
      <c r="B111" s="29" t="s">
        <v>208</v>
      </c>
      <c r="C111" s="119"/>
      <c r="D111" s="114"/>
      <c r="E111" s="138"/>
      <c r="F111" s="132"/>
      <c r="G111" s="103"/>
      <c r="H111" s="114"/>
      <c r="I111" s="116"/>
      <c r="J111" s="117"/>
      <c r="K111" s="94"/>
    </row>
    <row r="112" spans="1:11" s="3" customFormat="1" ht="15.75" customHeight="1" x14ac:dyDescent="0.2">
      <c r="A112" s="41" t="s">
        <v>381</v>
      </c>
      <c r="B112" s="29" t="s">
        <v>380</v>
      </c>
      <c r="C112" s="119"/>
      <c r="D112" s="114">
        <v>180000</v>
      </c>
      <c r="E112" s="138">
        <v>180000</v>
      </c>
      <c r="F112" s="132">
        <f>H112</f>
        <v>104189</v>
      </c>
      <c r="G112" s="103">
        <f>H112+I112</f>
        <v>104189</v>
      </c>
      <c r="H112" s="114">
        <v>104189</v>
      </c>
      <c r="I112" s="116"/>
      <c r="J112" s="117">
        <v>73039</v>
      </c>
      <c r="K112" s="94"/>
    </row>
    <row r="113" spans="1:11" s="3" customFormat="1" ht="18.75" customHeight="1" x14ac:dyDescent="0.2">
      <c r="A113" s="28" t="s">
        <v>209</v>
      </c>
      <c r="B113" s="42" t="s">
        <v>210</v>
      </c>
      <c r="C113" s="119">
        <f>C114+C117</f>
        <v>0</v>
      </c>
      <c r="D113" s="119"/>
      <c r="E113" s="119"/>
      <c r="F113" s="132"/>
      <c r="G113" s="103"/>
      <c r="H113" s="129">
        <v>0</v>
      </c>
      <c r="I113" s="116"/>
      <c r="J113" s="141"/>
      <c r="K113" s="94"/>
    </row>
    <row r="114" spans="1:11" s="3" customFormat="1" ht="21.6" customHeight="1" x14ac:dyDescent="0.2">
      <c r="A114" s="28" t="s">
        <v>211</v>
      </c>
      <c r="B114" s="29" t="s">
        <v>212</v>
      </c>
      <c r="C114" s="119">
        <f>C115+C116</f>
        <v>0</v>
      </c>
      <c r="D114" s="119"/>
      <c r="E114" s="119"/>
      <c r="F114" s="132"/>
      <c r="G114" s="103"/>
      <c r="H114" s="129">
        <v>0</v>
      </c>
      <c r="I114" s="116"/>
      <c r="J114" s="141"/>
      <c r="K114" s="94"/>
    </row>
    <row r="115" spans="1:11" s="3" customFormat="1" ht="25.5" x14ac:dyDescent="0.2">
      <c r="A115" s="32" t="s">
        <v>213</v>
      </c>
      <c r="B115" s="29" t="s">
        <v>214</v>
      </c>
      <c r="C115" s="119"/>
      <c r="D115" s="114"/>
      <c r="E115" s="138"/>
      <c r="F115" s="132"/>
      <c r="G115" s="103"/>
      <c r="H115" s="114"/>
      <c r="I115" s="116"/>
      <c r="J115" s="117"/>
      <c r="K115" s="94"/>
    </row>
    <row r="116" spans="1:11" s="3" customFormat="1" ht="15" customHeight="1" x14ac:dyDescent="0.2">
      <c r="A116" s="37" t="s">
        <v>323</v>
      </c>
      <c r="B116" s="29" t="s">
        <v>215</v>
      </c>
      <c r="C116" s="119"/>
      <c r="D116" s="114"/>
      <c r="E116" s="138"/>
      <c r="F116" s="132"/>
      <c r="G116" s="103"/>
      <c r="H116" s="114"/>
      <c r="I116" s="116"/>
      <c r="J116" s="117"/>
      <c r="K116" s="94"/>
    </row>
    <row r="117" spans="1:11" s="3" customFormat="1" ht="19.350000000000001" customHeight="1" x14ac:dyDescent="0.2">
      <c r="A117" s="21" t="s">
        <v>216</v>
      </c>
      <c r="B117" s="29" t="s">
        <v>217</v>
      </c>
      <c r="C117" s="119">
        <f>C118+C123</f>
        <v>0</v>
      </c>
      <c r="D117" s="119"/>
      <c r="E117" s="119"/>
      <c r="F117" s="132"/>
      <c r="G117" s="103"/>
      <c r="H117" s="129">
        <v>0</v>
      </c>
      <c r="I117" s="116"/>
      <c r="J117" s="141"/>
      <c r="K117" s="94"/>
    </row>
    <row r="118" spans="1:11" s="3" customFormat="1" x14ac:dyDescent="0.2">
      <c r="A118" s="39" t="s">
        <v>218</v>
      </c>
      <c r="B118" s="29" t="s">
        <v>219</v>
      </c>
      <c r="C118" s="119">
        <f>C119+C120+C121+C122</f>
        <v>0</v>
      </c>
      <c r="D118" s="119"/>
      <c r="E118" s="119"/>
      <c r="F118" s="132"/>
      <c r="G118" s="103"/>
      <c r="H118" s="129">
        <v>0</v>
      </c>
      <c r="I118" s="116"/>
      <c r="J118" s="141"/>
      <c r="K118" s="94"/>
    </row>
    <row r="119" spans="1:11" s="3" customFormat="1" x14ac:dyDescent="0.2">
      <c r="A119" s="24" t="s">
        <v>220</v>
      </c>
      <c r="B119" s="27" t="s">
        <v>221</v>
      </c>
      <c r="C119" s="138"/>
      <c r="D119" s="114"/>
      <c r="E119" s="138"/>
      <c r="F119" s="132"/>
      <c r="G119" s="103"/>
      <c r="H119" s="114"/>
      <c r="I119" s="116"/>
      <c r="J119" s="117"/>
      <c r="K119" s="94"/>
    </row>
    <row r="120" spans="1:11" s="3" customFormat="1" x14ac:dyDescent="0.2">
      <c r="A120" s="24" t="s">
        <v>222</v>
      </c>
      <c r="B120" s="27" t="s">
        <v>223</v>
      </c>
      <c r="C120" s="138"/>
      <c r="D120" s="114"/>
      <c r="E120" s="138"/>
      <c r="F120" s="132"/>
      <c r="G120" s="103"/>
      <c r="H120" s="114"/>
      <c r="I120" s="116"/>
      <c r="J120" s="117"/>
      <c r="K120" s="94"/>
    </row>
    <row r="121" spans="1:11" s="3" customFormat="1" x14ac:dyDescent="0.2">
      <c r="A121" s="24" t="s">
        <v>224</v>
      </c>
      <c r="B121" s="27" t="s">
        <v>225</v>
      </c>
      <c r="C121" s="138"/>
      <c r="D121" s="114"/>
      <c r="E121" s="138"/>
      <c r="F121" s="132"/>
      <c r="G121" s="103"/>
      <c r="H121" s="114"/>
      <c r="I121" s="116"/>
      <c r="J121" s="117"/>
      <c r="K121" s="94"/>
    </row>
    <row r="122" spans="1:11" s="3" customFormat="1" x14ac:dyDescent="0.2">
      <c r="A122" s="24" t="s">
        <v>226</v>
      </c>
      <c r="B122" s="27" t="s">
        <v>227</v>
      </c>
      <c r="C122" s="138"/>
      <c r="D122" s="114"/>
      <c r="E122" s="138"/>
      <c r="F122" s="132"/>
      <c r="G122" s="103"/>
      <c r="H122" s="114"/>
      <c r="I122" s="116"/>
      <c r="J122" s="117"/>
      <c r="K122" s="94"/>
    </row>
    <row r="123" spans="1:11" s="3" customFormat="1" x14ac:dyDescent="0.2">
      <c r="A123" s="39" t="s">
        <v>228</v>
      </c>
      <c r="B123" s="29" t="s">
        <v>229</v>
      </c>
      <c r="C123" s="119">
        <f>C124+C125+C126</f>
        <v>0</v>
      </c>
      <c r="D123" s="119"/>
      <c r="E123" s="119"/>
      <c r="F123" s="132"/>
      <c r="G123" s="103"/>
      <c r="H123" s="129">
        <v>0</v>
      </c>
      <c r="I123" s="116"/>
      <c r="J123" s="141"/>
      <c r="K123" s="94"/>
    </row>
    <row r="124" spans="1:11" s="3" customFormat="1" x14ac:dyDescent="0.2">
      <c r="A124" s="24" t="s">
        <v>230</v>
      </c>
      <c r="B124" s="27" t="s">
        <v>231</v>
      </c>
      <c r="C124" s="138"/>
      <c r="D124" s="114"/>
      <c r="E124" s="138"/>
      <c r="F124" s="132"/>
      <c r="G124" s="103"/>
      <c r="H124" s="114"/>
      <c r="I124" s="116"/>
      <c r="J124" s="117"/>
      <c r="K124" s="94"/>
    </row>
    <row r="125" spans="1:11" s="3" customFormat="1" ht="15" customHeight="1" x14ac:dyDescent="0.2">
      <c r="A125" s="24" t="s">
        <v>232</v>
      </c>
      <c r="B125" s="27" t="s">
        <v>233</v>
      </c>
      <c r="C125" s="138"/>
      <c r="D125" s="114"/>
      <c r="E125" s="138"/>
      <c r="F125" s="132"/>
      <c r="G125" s="103"/>
      <c r="H125" s="114"/>
      <c r="I125" s="116"/>
      <c r="J125" s="117"/>
      <c r="K125" s="94"/>
    </row>
    <row r="126" spans="1:11" s="3" customFormat="1" ht="15.75" customHeight="1" x14ac:dyDescent="0.2">
      <c r="A126" s="24" t="s">
        <v>234</v>
      </c>
      <c r="B126" s="35" t="s">
        <v>235</v>
      </c>
      <c r="C126" s="142"/>
      <c r="D126" s="114"/>
      <c r="E126" s="138"/>
      <c r="F126" s="132"/>
      <c r="G126" s="103"/>
      <c r="H126" s="114"/>
      <c r="I126" s="116"/>
      <c r="J126" s="117"/>
      <c r="K126" s="94"/>
    </row>
    <row r="127" spans="1:11" s="3" customFormat="1" ht="29.25" customHeight="1" x14ac:dyDescent="0.2">
      <c r="A127" s="43" t="s">
        <v>337</v>
      </c>
      <c r="B127" s="29" t="s">
        <v>338</v>
      </c>
      <c r="C127" s="145">
        <f t="shared" ref="C127:G128" si="18">C128</f>
        <v>0</v>
      </c>
      <c r="D127" s="145">
        <f>D128</f>
        <v>0</v>
      </c>
      <c r="E127" s="145">
        <f t="shared" si="18"/>
        <v>-76200</v>
      </c>
      <c r="F127" s="145">
        <f t="shared" si="18"/>
        <v>-76208</v>
      </c>
      <c r="G127" s="145">
        <f t="shared" si="18"/>
        <v>-76208</v>
      </c>
      <c r="H127" s="146">
        <v>-76208</v>
      </c>
      <c r="I127" s="116">
        <f>G127-H127</f>
        <v>0</v>
      </c>
      <c r="J127" s="147"/>
      <c r="K127" s="94"/>
    </row>
    <row r="128" spans="1:11" s="3" customFormat="1" ht="20.25" customHeight="1" x14ac:dyDescent="0.2">
      <c r="A128" s="39" t="s">
        <v>339</v>
      </c>
      <c r="B128" s="29" t="s">
        <v>340</v>
      </c>
      <c r="C128" s="142">
        <f t="shared" si="18"/>
        <v>0</v>
      </c>
      <c r="D128" s="142">
        <f>D129</f>
        <v>0</v>
      </c>
      <c r="E128" s="142">
        <f t="shared" si="18"/>
        <v>-76200</v>
      </c>
      <c r="F128" s="142">
        <f t="shared" si="18"/>
        <v>-76208</v>
      </c>
      <c r="G128" s="142">
        <f t="shared" si="18"/>
        <v>-76208</v>
      </c>
      <c r="H128" s="121">
        <v>-76208</v>
      </c>
      <c r="I128" s="116">
        <f t="shared" ref="I128" si="19">G128-H128</f>
        <v>0</v>
      </c>
      <c r="J128" s="125"/>
      <c r="K128" s="94"/>
    </row>
    <row r="129" spans="1:11" s="3" customFormat="1" ht="27" customHeight="1" x14ac:dyDescent="0.2">
      <c r="A129" s="31" t="s">
        <v>341</v>
      </c>
      <c r="B129" s="27" t="s">
        <v>342</v>
      </c>
      <c r="C129" s="142"/>
      <c r="D129" s="121">
        <v>0</v>
      </c>
      <c r="E129" s="142">
        <v>-76200</v>
      </c>
      <c r="F129" s="142">
        <f>G129</f>
        <v>-76208</v>
      </c>
      <c r="G129" s="142">
        <f>H129</f>
        <v>-76208</v>
      </c>
      <c r="H129" s="121">
        <v>-76208</v>
      </c>
      <c r="I129" s="116"/>
      <c r="J129" s="117"/>
      <c r="K129" s="94"/>
    </row>
    <row r="130" spans="1:11" s="3" customFormat="1" ht="18" customHeight="1" x14ac:dyDescent="0.2">
      <c r="A130" s="44" t="s">
        <v>236</v>
      </c>
      <c r="B130" s="45" t="s">
        <v>237</v>
      </c>
      <c r="C130" s="119"/>
      <c r="D130" s="121"/>
      <c r="E130" s="142"/>
      <c r="F130" s="132"/>
      <c r="G130" s="103"/>
      <c r="H130" s="121"/>
      <c r="I130" s="116"/>
      <c r="J130" s="117"/>
      <c r="K130" s="94"/>
    </row>
    <row r="131" spans="1:11" s="3" customFormat="1" ht="15.75" customHeight="1" x14ac:dyDescent="0.2">
      <c r="A131" s="44" t="s">
        <v>238</v>
      </c>
      <c r="B131" s="45" t="s">
        <v>239</v>
      </c>
      <c r="C131" s="119">
        <f>C132</f>
        <v>0</v>
      </c>
      <c r="D131" s="119"/>
      <c r="E131" s="119"/>
      <c r="F131" s="132"/>
      <c r="G131" s="103"/>
      <c r="H131" s="129">
        <v>0</v>
      </c>
      <c r="I131" s="116"/>
      <c r="J131" s="141"/>
      <c r="K131" s="94"/>
    </row>
    <row r="132" spans="1:11" s="3" customFormat="1" ht="16.149999999999999" customHeight="1" x14ac:dyDescent="0.2">
      <c r="A132" s="44" t="s">
        <v>240</v>
      </c>
      <c r="B132" s="45" t="s">
        <v>241</v>
      </c>
      <c r="C132" s="119"/>
      <c r="D132" s="121"/>
      <c r="E132" s="142"/>
      <c r="F132" s="132"/>
      <c r="G132" s="103"/>
      <c r="H132" s="121"/>
      <c r="I132" s="116"/>
      <c r="J132" s="117"/>
      <c r="K132" s="94"/>
    </row>
    <row r="133" spans="1:11" s="3" customFormat="1" ht="15.75" customHeight="1" x14ac:dyDescent="0.2">
      <c r="A133" s="44" t="s">
        <v>242</v>
      </c>
      <c r="B133" s="45" t="s">
        <v>243</v>
      </c>
      <c r="C133" s="119">
        <f>C134</f>
        <v>0</v>
      </c>
      <c r="D133" s="119">
        <f>D134</f>
        <v>2874000</v>
      </c>
      <c r="E133" s="119">
        <f>E134</f>
        <v>2874000</v>
      </c>
      <c r="F133" s="132"/>
      <c r="G133" s="103"/>
      <c r="H133" s="129">
        <v>0</v>
      </c>
      <c r="I133" s="116"/>
      <c r="J133" s="119">
        <f>J134</f>
        <v>0</v>
      </c>
      <c r="K133" s="94"/>
    </row>
    <row r="134" spans="1:11" s="3" customFormat="1" ht="15.75" customHeight="1" x14ac:dyDescent="0.2">
      <c r="A134" s="44" t="s">
        <v>244</v>
      </c>
      <c r="B134" s="45" t="s">
        <v>245</v>
      </c>
      <c r="C134" s="119"/>
      <c r="D134" s="121">
        <v>2874000</v>
      </c>
      <c r="E134" s="142">
        <v>2874000</v>
      </c>
      <c r="F134" s="132"/>
      <c r="G134" s="103"/>
      <c r="H134" s="121"/>
      <c r="I134" s="116"/>
      <c r="J134" s="117"/>
      <c r="K134" s="94"/>
    </row>
    <row r="135" spans="1:11" s="3" customFormat="1" ht="21.2" customHeight="1" x14ac:dyDescent="0.2">
      <c r="A135" s="46" t="s">
        <v>351</v>
      </c>
      <c r="B135" s="47"/>
      <c r="C135" s="119"/>
      <c r="D135" s="119">
        <f>D144+D178</f>
        <v>35665000</v>
      </c>
      <c r="E135" s="119">
        <f t="shared" ref="E135:J135" si="20">E144+E178</f>
        <v>36259000</v>
      </c>
      <c r="F135" s="97">
        <f t="shared" si="20"/>
        <v>6556113</v>
      </c>
      <c r="G135" s="119">
        <f t="shared" si="20"/>
        <v>6556113</v>
      </c>
      <c r="H135" s="119">
        <v>6556113</v>
      </c>
      <c r="I135" s="119">
        <f t="shared" si="20"/>
        <v>0</v>
      </c>
      <c r="J135" s="119">
        <f t="shared" si="20"/>
        <v>1860489</v>
      </c>
      <c r="K135" s="94"/>
    </row>
    <row r="136" spans="1:11" s="3" customFormat="1" ht="27" customHeight="1" x14ac:dyDescent="0.2">
      <c r="A136" s="33" t="s">
        <v>246</v>
      </c>
      <c r="B136" s="47">
        <v>51</v>
      </c>
      <c r="C136" s="119"/>
      <c r="D136" s="119"/>
      <c r="E136" s="119"/>
      <c r="F136" s="132"/>
      <c r="G136" s="103"/>
      <c r="H136" s="129"/>
      <c r="I136" s="116"/>
      <c r="J136" s="141"/>
      <c r="K136" s="94"/>
    </row>
    <row r="137" spans="1:11" s="3" customFormat="1" ht="18" customHeight="1" x14ac:dyDescent="0.2">
      <c r="A137" s="32" t="s">
        <v>369</v>
      </c>
      <c r="B137" s="29" t="s">
        <v>247</v>
      </c>
      <c r="C137" s="119"/>
      <c r="D137" s="119"/>
      <c r="E137" s="119"/>
      <c r="F137" s="132"/>
      <c r="G137" s="103"/>
      <c r="H137" s="129"/>
      <c r="I137" s="116"/>
      <c r="J137" s="141"/>
      <c r="K137" s="94"/>
    </row>
    <row r="138" spans="1:11" s="3" customFormat="1" ht="27" customHeight="1" x14ac:dyDescent="0.2">
      <c r="A138" s="30" t="s">
        <v>251</v>
      </c>
      <c r="B138" s="29" t="s">
        <v>252</v>
      </c>
      <c r="C138" s="119">
        <f>C139+C140+C141</f>
        <v>0</v>
      </c>
      <c r="D138" s="119"/>
      <c r="E138" s="119"/>
      <c r="F138" s="132"/>
      <c r="G138" s="103"/>
      <c r="H138" s="129">
        <v>0</v>
      </c>
      <c r="I138" s="116"/>
      <c r="J138" s="141"/>
      <c r="K138" s="94"/>
    </row>
    <row r="139" spans="1:11" s="3" customFormat="1" ht="15.75" customHeight="1" x14ac:dyDescent="0.2">
      <c r="A139" s="40" t="s">
        <v>325</v>
      </c>
      <c r="B139" s="27" t="s">
        <v>253</v>
      </c>
      <c r="C139" s="119"/>
      <c r="D139" s="114"/>
      <c r="E139" s="142"/>
      <c r="F139" s="97"/>
      <c r="G139" s="120"/>
      <c r="H139" s="142"/>
      <c r="I139" s="116"/>
      <c r="J139" s="125"/>
      <c r="K139" s="94"/>
    </row>
    <row r="140" spans="1:11" s="3" customFormat="1" ht="15.75" customHeight="1" x14ac:dyDescent="0.2">
      <c r="A140" s="40" t="s">
        <v>302</v>
      </c>
      <c r="B140" s="27" t="s">
        <v>254</v>
      </c>
      <c r="C140" s="119"/>
      <c r="D140" s="114"/>
      <c r="E140" s="142"/>
      <c r="F140" s="132"/>
      <c r="G140" s="103"/>
      <c r="H140" s="121"/>
      <c r="I140" s="116"/>
      <c r="J140" s="125"/>
      <c r="K140" s="94"/>
    </row>
    <row r="141" spans="1:11" s="3" customFormat="1" ht="16.5" customHeight="1" x14ac:dyDescent="0.2">
      <c r="A141" s="40" t="s">
        <v>250</v>
      </c>
      <c r="B141" s="35" t="s">
        <v>255</v>
      </c>
      <c r="C141" s="119"/>
      <c r="D141" s="114"/>
      <c r="E141" s="142"/>
      <c r="F141" s="132"/>
      <c r="G141" s="103"/>
      <c r="H141" s="121"/>
      <c r="I141" s="116"/>
      <c r="J141" s="125"/>
      <c r="K141" s="94"/>
    </row>
    <row r="142" spans="1:11" s="3" customFormat="1" ht="16.5" customHeight="1" x14ac:dyDescent="0.2">
      <c r="A142" s="40" t="s">
        <v>317</v>
      </c>
      <c r="B142" s="80" t="s">
        <v>315</v>
      </c>
      <c r="C142" s="129">
        <f>C143</f>
        <v>0</v>
      </c>
      <c r="D142" s="129"/>
      <c r="E142" s="129"/>
      <c r="F142" s="132"/>
      <c r="G142" s="103"/>
      <c r="H142" s="129">
        <v>0</v>
      </c>
      <c r="I142" s="116"/>
      <c r="J142" s="148"/>
      <c r="K142" s="94"/>
    </row>
    <row r="143" spans="1:11" s="3" customFormat="1" ht="16.5" customHeight="1" x14ac:dyDescent="0.2">
      <c r="A143" s="40" t="s">
        <v>324</v>
      </c>
      <c r="B143" s="50" t="s">
        <v>316</v>
      </c>
      <c r="C143" s="129"/>
      <c r="D143" s="114"/>
      <c r="E143" s="142"/>
      <c r="F143" s="132"/>
      <c r="G143" s="103"/>
      <c r="H143" s="121"/>
      <c r="I143" s="116"/>
      <c r="J143" s="125"/>
      <c r="K143" s="94"/>
    </row>
    <row r="144" spans="1:11" s="3" customFormat="1" ht="44.25" customHeight="1" x14ac:dyDescent="0.2">
      <c r="A144" s="51" t="s">
        <v>370</v>
      </c>
      <c r="B144" s="52" t="s">
        <v>256</v>
      </c>
      <c r="C144" s="129">
        <v>0</v>
      </c>
      <c r="D144" s="129">
        <f>D145</f>
        <v>35497000</v>
      </c>
      <c r="E144" s="129">
        <f>E145</f>
        <v>35497000</v>
      </c>
      <c r="F144" s="100">
        <f t="shared" ref="F144:J144" si="21">F145</f>
        <v>6044212</v>
      </c>
      <c r="G144" s="129">
        <f t="shared" si="21"/>
        <v>6044212</v>
      </c>
      <c r="H144" s="129">
        <v>6044212</v>
      </c>
      <c r="I144" s="129">
        <f t="shared" si="21"/>
        <v>0</v>
      </c>
      <c r="J144" s="129">
        <f t="shared" si="21"/>
        <v>392052</v>
      </c>
      <c r="K144" s="94"/>
    </row>
    <row r="145" spans="1:11" s="3" customFormat="1" ht="24.75" customHeight="1" x14ac:dyDescent="0.2">
      <c r="A145" s="38" t="s">
        <v>303</v>
      </c>
      <c r="B145" s="53" t="s">
        <v>304</v>
      </c>
      <c r="C145" s="129">
        <f>C146+C147+C148</f>
        <v>0</v>
      </c>
      <c r="D145" s="129">
        <f>D147+D148</f>
        <v>35497000</v>
      </c>
      <c r="E145" s="129">
        <f>E147+E148</f>
        <v>35497000</v>
      </c>
      <c r="F145" s="130">
        <f>G145</f>
        <v>6044212</v>
      </c>
      <c r="G145" s="153">
        <f>H145</f>
        <v>6044212</v>
      </c>
      <c r="H145" s="129">
        <v>6044212</v>
      </c>
      <c r="I145" s="129">
        <f>I147</f>
        <v>0</v>
      </c>
      <c r="J145" s="129">
        <f>J147</f>
        <v>392052</v>
      </c>
      <c r="K145" s="94"/>
    </row>
    <row r="146" spans="1:11" s="3" customFormat="1" ht="16.5" customHeight="1" x14ac:dyDescent="0.2">
      <c r="A146" s="40" t="s">
        <v>326</v>
      </c>
      <c r="B146" s="53" t="s">
        <v>305</v>
      </c>
      <c r="C146" s="129"/>
      <c r="D146" s="114"/>
      <c r="E146" s="142"/>
      <c r="F146" s="132"/>
      <c r="G146" s="103"/>
      <c r="H146" s="121"/>
      <c r="I146" s="116"/>
      <c r="J146" s="125"/>
      <c r="K146" s="94"/>
    </row>
    <row r="147" spans="1:11" s="3" customFormat="1" ht="18.75" customHeight="1" x14ac:dyDescent="0.2">
      <c r="A147" s="40" t="s">
        <v>327</v>
      </c>
      <c r="B147" s="53" t="s">
        <v>306</v>
      </c>
      <c r="C147" s="129"/>
      <c r="D147" s="100">
        <v>35495000</v>
      </c>
      <c r="E147" s="140">
        <v>35495000</v>
      </c>
      <c r="F147" s="132">
        <f>G147</f>
        <v>6043118</v>
      </c>
      <c r="G147" s="104">
        <f>H147+I147</f>
        <v>6043118</v>
      </c>
      <c r="H147" s="123">
        <v>6043118</v>
      </c>
      <c r="I147" s="116">
        <v>0</v>
      </c>
      <c r="J147" s="164">
        <v>392052</v>
      </c>
      <c r="K147" s="94"/>
    </row>
    <row r="148" spans="1:11" s="3" customFormat="1" ht="17.25" customHeight="1" x14ac:dyDescent="0.2">
      <c r="A148" s="40" t="s">
        <v>307</v>
      </c>
      <c r="B148" s="53" t="s">
        <v>308</v>
      </c>
      <c r="C148" s="129"/>
      <c r="D148" s="114">
        <v>2000</v>
      </c>
      <c r="E148" s="142">
        <v>2000</v>
      </c>
      <c r="F148" s="132">
        <f>G148</f>
        <v>1094</v>
      </c>
      <c r="G148" s="104">
        <f>H148+I148</f>
        <v>1094</v>
      </c>
      <c r="H148" s="121">
        <v>1094</v>
      </c>
      <c r="I148" s="116"/>
      <c r="J148" s="125"/>
      <c r="K148" s="94"/>
    </row>
    <row r="149" spans="1:11" s="3" customFormat="1" ht="19.5" customHeight="1" x14ac:dyDescent="0.2">
      <c r="A149" s="40" t="s">
        <v>309</v>
      </c>
      <c r="B149" s="53" t="s">
        <v>310</v>
      </c>
      <c r="C149" s="129">
        <f>C150+C151+C152</f>
        <v>0</v>
      </c>
      <c r="D149" s="129"/>
      <c r="E149" s="129"/>
      <c r="F149" s="132"/>
      <c r="G149" s="104"/>
      <c r="H149" s="129">
        <v>0</v>
      </c>
      <c r="I149" s="116"/>
      <c r="J149" s="148"/>
      <c r="K149" s="94"/>
    </row>
    <row r="150" spans="1:11" s="3" customFormat="1" ht="21" customHeight="1" x14ac:dyDescent="0.2">
      <c r="A150" s="40" t="s">
        <v>326</v>
      </c>
      <c r="B150" s="53" t="s">
        <v>311</v>
      </c>
      <c r="C150" s="129"/>
      <c r="D150" s="114"/>
      <c r="E150" s="142"/>
      <c r="F150" s="132"/>
      <c r="G150" s="104"/>
      <c r="H150" s="121"/>
      <c r="I150" s="116"/>
      <c r="J150" s="125"/>
      <c r="K150" s="94"/>
    </row>
    <row r="151" spans="1:11" s="3" customFormat="1" ht="14.25" customHeight="1" x14ac:dyDescent="0.2">
      <c r="A151" s="40" t="s">
        <v>328</v>
      </c>
      <c r="B151" s="53" t="s">
        <v>312</v>
      </c>
      <c r="C151" s="129"/>
      <c r="D151" s="114"/>
      <c r="E151" s="142"/>
      <c r="F151" s="132"/>
      <c r="G151" s="104"/>
      <c r="H151" s="121"/>
      <c r="I151" s="116"/>
      <c r="J151" s="125"/>
      <c r="K151" s="94"/>
    </row>
    <row r="152" spans="1:11" s="3" customFormat="1" ht="16.5" customHeight="1" x14ac:dyDescent="0.2">
      <c r="A152" s="40" t="s">
        <v>307</v>
      </c>
      <c r="B152" s="53" t="s">
        <v>313</v>
      </c>
      <c r="C152" s="129"/>
      <c r="D152" s="114"/>
      <c r="E152" s="142"/>
      <c r="F152" s="132"/>
      <c r="G152" s="104"/>
      <c r="H152" s="121"/>
      <c r="I152" s="116"/>
      <c r="J152" s="125"/>
      <c r="K152" s="94"/>
    </row>
    <row r="153" spans="1:11" s="3" customFormat="1" ht="15" customHeight="1" x14ac:dyDescent="0.2">
      <c r="A153" s="54" t="s">
        <v>249</v>
      </c>
      <c r="B153" s="53" t="s">
        <v>314</v>
      </c>
      <c r="C153" s="129"/>
      <c r="D153" s="114"/>
      <c r="E153" s="142"/>
      <c r="F153" s="132"/>
      <c r="G153" s="104"/>
      <c r="H153" s="121"/>
      <c r="I153" s="116"/>
      <c r="J153" s="125"/>
      <c r="K153" s="94"/>
    </row>
    <row r="154" spans="1:11" s="3" customFormat="1" ht="15" customHeight="1" x14ac:dyDescent="0.2">
      <c r="A154" s="54" t="s">
        <v>322</v>
      </c>
      <c r="B154" s="53" t="s">
        <v>318</v>
      </c>
      <c r="C154" s="129">
        <f>C155+C156+C157</f>
        <v>0</v>
      </c>
      <c r="D154" s="129"/>
      <c r="E154" s="129"/>
      <c r="F154" s="132"/>
      <c r="G154" s="104"/>
      <c r="H154" s="129">
        <v>0</v>
      </c>
      <c r="I154" s="116"/>
      <c r="J154" s="148"/>
      <c r="K154" s="94"/>
    </row>
    <row r="155" spans="1:11" s="3" customFormat="1" ht="15" customHeight="1" x14ac:dyDescent="0.2">
      <c r="A155" s="54" t="s">
        <v>326</v>
      </c>
      <c r="B155" s="53" t="s">
        <v>319</v>
      </c>
      <c r="C155" s="129"/>
      <c r="D155" s="114"/>
      <c r="E155" s="142"/>
      <c r="F155" s="132"/>
      <c r="G155" s="104"/>
      <c r="H155" s="121"/>
      <c r="I155" s="116"/>
      <c r="J155" s="125"/>
      <c r="K155" s="94"/>
    </row>
    <row r="156" spans="1:11" s="3" customFormat="1" ht="15" customHeight="1" x14ac:dyDescent="0.2">
      <c r="A156" s="54" t="s">
        <v>328</v>
      </c>
      <c r="B156" s="53" t="s">
        <v>320</v>
      </c>
      <c r="C156" s="129"/>
      <c r="D156" s="114"/>
      <c r="E156" s="142"/>
      <c r="F156" s="132"/>
      <c r="G156" s="104"/>
      <c r="H156" s="121"/>
      <c r="I156" s="116"/>
      <c r="J156" s="125"/>
      <c r="K156" s="94"/>
    </row>
    <row r="157" spans="1:11" s="3" customFormat="1" ht="15" customHeight="1" x14ac:dyDescent="0.2">
      <c r="A157" s="54" t="s">
        <v>249</v>
      </c>
      <c r="B157" s="53" t="s">
        <v>321</v>
      </c>
      <c r="C157" s="129"/>
      <c r="D157" s="114"/>
      <c r="E157" s="142"/>
      <c r="F157" s="132"/>
      <c r="G157" s="104"/>
      <c r="H157" s="121"/>
      <c r="I157" s="116"/>
      <c r="J157" s="125"/>
      <c r="K157" s="94"/>
    </row>
    <row r="158" spans="1:11" s="3" customFormat="1" ht="16.5" customHeight="1" x14ac:dyDescent="0.2">
      <c r="A158" s="55" t="s">
        <v>257</v>
      </c>
      <c r="B158" s="53" t="s">
        <v>258</v>
      </c>
      <c r="C158" s="129">
        <f>C159+C160+C161</f>
        <v>0</v>
      </c>
      <c r="D158" s="129"/>
      <c r="E158" s="129"/>
      <c r="F158" s="132"/>
      <c r="G158" s="104"/>
      <c r="H158" s="129">
        <v>0</v>
      </c>
      <c r="I158" s="116"/>
      <c r="J158" s="148"/>
      <c r="K158" s="94"/>
    </row>
    <row r="159" spans="1:11" s="3" customFormat="1" ht="16.5" customHeight="1" x14ac:dyDescent="0.2">
      <c r="A159" s="56" t="s">
        <v>334</v>
      </c>
      <c r="B159" s="53" t="s">
        <v>259</v>
      </c>
      <c r="C159" s="129"/>
      <c r="D159" s="114"/>
      <c r="E159" s="142"/>
      <c r="F159" s="132"/>
      <c r="G159" s="104"/>
      <c r="H159" s="121"/>
      <c r="I159" s="116"/>
      <c r="J159" s="125"/>
      <c r="K159" s="94"/>
    </row>
    <row r="160" spans="1:11" s="3" customFormat="1" ht="16.5" customHeight="1" x14ac:dyDescent="0.2">
      <c r="A160" s="56" t="s">
        <v>335</v>
      </c>
      <c r="B160" s="53" t="s">
        <v>260</v>
      </c>
      <c r="C160" s="129"/>
      <c r="D160" s="114"/>
      <c r="E160" s="142"/>
      <c r="F160" s="132"/>
      <c r="G160" s="104"/>
      <c r="H160" s="121"/>
      <c r="I160" s="116"/>
      <c r="J160" s="125"/>
      <c r="K160" s="94"/>
    </row>
    <row r="161" spans="1:11" s="3" customFormat="1" ht="16.5" customHeight="1" x14ac:dyDescent="0.2">
      <c r="A161" s="56" t="s">
        <v>336</v>
      </c>
      <c r="B161" s="53" t="s">
        <v>261</v>
      </c>
      <c r="C161" s="129"/>
      <c r="D161" s="114"/>
      <c r="E161" s="142"/>
      <c r="F161" s="132"/>
      <c r="G161" s="104"/>
      <c r="H161" s="121"/>
      <c r="I161" s="116"/>
      <c r="J161" s="125"/>
      <c r="K161" s="94"/>
    </row>
    <row r="162" spans="1:11" s="3" customFormat="1" ht="16.5" customHeight="1" x14ac:dyDescent="0.2">
      <c r="A162" s="56" t="s">
        <v>333</v>
      </c>
      <c r="B162" s="53" t="s">
        <v>329</v>
      </c>
      <c r="C162" s="129">
        <f>C163+C164+C165</f>
        <v>0</v>
      </c>
      <c r="D162" s="129"/>
      <c r="E162" s="129"/>
      <c r="F162" s="132"/>
      <c r="G162" s="104"/>
      <c r="H162" s="129">
        <v>0</v>
      </c>
      <c r="I162" s="116"/>
      <c r="J162" s="148"/>
      <c r="K162" s="94"/>
    </row>
    <row r="163" spans="1:11" s="3" customFormat="1" ht="16.5" customHeight="1" x14ac:dyDescent="0.2">
      <c r="A163" s="56" t="s">
        <v>334</v>
      </c>
      <c r="B163" s="53" t="s">
        <v>330</v>
      </c>
      <c r="C163" s="129"/>
      <c r="D163" s="114"/>
      <c r="E163" s="142"/>
      <c r="F163" s="132"/>
      <c r="G163" s="104"/>
      <c r="H163" s="121"/>
      <c r="I163" s="116"/>
      <c r="J163" s="125"/>
      <c r="K163" s="94"/>
    </row>
    <row r="164" spans="1:11" s="3" customFormat="1" ht="16.5" customHeight="1" x14ac:dyDescent="0.2">
      <c r="A164" s="56" t="s">
        <v>335</v>
      </c>
      <c r="B164" s="53" t="s">
        <v>331</v>
      </c>
      <c r="C164" s="129"/>
      <c r="D164" s="114"/>
      <c r="E164" s="142"/>
      <c r="F164" s="132"/>
      <c r="G164" s="104"/>
      <c r="H164" s="121"/>
      <c r="I164" s="116"/>
      <c r="J164" s="125"/>
      <c r="K164" s="94"/>
    </row>
    <row r="165" spans="1:11" s="3" customFormat="1" ht="16.5" customHeight="1" x14ac:dyDescent="0.2">
      <c r="A165" s="56" t="s">
        <v>336</v>
      </c>
      <c r="B165" s="53" t="s">
        <v>332</v>
      </c>
      <c r="C165" s="129"/>
      <c r="D165" s="114"/>
      <c r="E165" s="142"/>
      <c r="F165" s="132"/>
      <c r="G165" s="104"/>
      <c r="H165" s="121"/>
      <c r="I165" s="116"/>
      <c r="J165" s="125"/>
      <c r="K165" s="94"/>
    </row>
    <row r="166" spans="1:11" s="3" customFormat="1" ht="30.75" customHeight="1" x14ac:dyDescent="0.2">
      <c r="A166" s="56" t="s">
        <v>368</v>
      </c>
      <c r="B166" s="53" t="s">
        <v>364</v>
      </c>
      <c r="C166" s="129">
        <f>C167+C168+C169</f>
        <v>0</v>
      </c>
      <c r="D166" s="129"/>
      <c r="E166" s="129"/>
      <c r="F166" s="132"/>
      <c r="G166" s="104"/>
      <c r="H166" s="129">
        <v>0</v>
      </c>
      <c r="I166" s="116"/>
      <c r="J166" s="148"/>
      <c r="K166" s="94"/>
    </row>
    <row r="167" spans="1:11" s="3" customFormat="1" ht="16.5" customHeight="1" x14ac:dyDescent="0.2">
      <c r="A167" s="56" t="s">
        <v>248</v>
      </c>
      <c r="B167" s="53" t="s">
        <v>365</v>
      </c>
      <c r="C167" s="129"/>
      <c r="D167" s="114"/>
      <c r="E167" s="142"/>
      <c r="F167" s="132"/>
      <c r="G167" s="104"/>
      <c r="H167" s="121"/>
      <c r="I167" s="116"/>
      <c r="J167" s="125"/>
      <c r="K167" s="94"/>
    </row>
    <row r="168" spans="1:11" s="3" customFormat="1" ht="16.5" customHeight="1" x14ac:dyDescent="0.2">
      <c r="A168" s="56" t="s">
        <v>362</v>
      </c>
      <c r="B168" s="53" t="s">
        <v>366</v>
      </c>
      <c r="C168" s="129"/>
      <c r="D168" s="114"/>
      <c r="E168" s="142"/>
      <c r="F168" s="132"/>
      <c r="G168" s="104"/>
      <c r="H168" s="121"/>
      <c r="I168" s="116"/>
      <c r="J168" s="125"/>
      <c r="K168" s="94"/>
    </row>
    <row r="169" spans="1:11" s="3" customFormat="1" ht="16.5" customHeight="1" x14ac:dyDescent="0.2">
      <c r="A169" s="56" t="s">
        <v>307</v>
      </c>
      <c r="B169" s="53" t="s">
        <v>367</v>
      </c>
      <c r="C169" s="129"/>
      <c r="D169" s="114"/>
      <c r="E169" s="142"/>
      <c r="F169" s="132"/>
      <c r="G169" s="104"/>
      <c r="H169" s="121"/>
      <c r="I169" s="116"/>
      <c r="J169" s="125"/>
      <c r="K169" s="94"/>
    </row>
    <row r="170" spans="1:11" s="3" customFormat="1" ht="30" customHeight="1" x14ac:dyDescent="0.2">
      <c r="A170" s="56" t="s">
        <v>361</v>
      </c>
      <c r="B170" s="53" t="s">
        <v>353</v>
      </c>
      <c r="C170" s="129">
        <f>C171+C172+C173</f>
        <v>0</v>
      </c>
      <c r="D170" s="129"/>
      <c r="E170" s="129"/>
      <c r="F170" s="132"/>
      <c r="G170" s="104"/>
      <c r="H170" s="129">
        <v>0</v>
      </c>
      <c r="I170" s="116"/>
      <c r="J170" s="148"/>
      <c r="K170" s="94"/>
    </row>
    <row r="171" spans="1:11" s="3" customFormat="1" ht="16.5" customHeight="1" x14ac:dyDescent="0.2">
      <c r="A171" s="56" t="s">
        <v>248</v>
      </c>
      <c r="B171" s="53" t="s">
        <v>354</v>
      </c>
      <c r="C171" s="129"/>
      <c r="D171" s="114"/>
      <c r="E171" s="142"/>
      <c r="F171" s="132"/>
      <c r="G171" s="104"/>
      <c r="H171" s="121"/>
      <c r="I171" s="116"/>
      <c r="J171" s="125"/>
      <c r="K171" s="94"/>
    </row>
    <row r="172" spans="1:11" s="3" customFormat="1" ht="16.5" customHeight="1" x14ac:dyDescent="0.2">
      <c r="A172" s="56" t="s">
        <v>362</v>
      </c>
      <c r="B172" s="53" t="s">
        <v>355</v>
      </c>
      <c r="C172" s="129"/>
      <c r="D172" s="114"/>
      <c r="E172" s="142"/>
      <c r="F172" s="132"/>
      <c r="G172" s="104"/>
      <c r="H172" s="121"/>
      <c r="I172" s="116"/>
      <c r="J172" s="125"/>
      <c r="K172" s="94"/>
    </row>
    <row r="173" spans="1:11" s="3" customFormat="1" ht="16.5" customHeight="1" x14ac:dyDescent="0.2">
      <c r="A173" s="56" t="s">
        <v>307</v>
      </c>
      <c r="B173" s="53" t="s">
        <v>356</v>
      </c>
      <c r="C173" s="129"/>
      <c r="D173" s="114"/>
      <c r="E173" s="142"/>
      <c r="F173" s="132"/>
      <c r="G173" s="104"/>
      <c r="H173" s="121"/>
      <c r="I173" s="116"/>
      <c r="J173" s="125"/>
      <c r="K173" s="94"/>
    </row>
    <row r="174" spans="1:11" s="3" customFormat="1" ht="28.5" customHeight="1" x14ac:dyDescent="0.2">
      <c r="A174" s="56" t="s">
        <v>363</v>
      </c>
      <c r="B174" s="53" t="s">
        <v>357</v>
      </c>
      <c r="C174" s="129">
        <f>C175+C176+C177</f>
        <v>0</v>
      </c>
      <c r="D174" s="129"/>
      <c r="E174" s="129"/>
      <c r="F174" s="132"/>
      <c r="G174" s="104"/>
      <c r="H174" s="129">
        <v>0</v>
      </c>
      <c r="I174" s="116"/>
      <c r="J174" s="148"/>
      <c r="K174" s="94"/>
    </row>
    <row r="175" spans="1:11" s="3" customFormat="1" ht="16.5" customHeight="1" x14ac:dyDescent="0.2">
      <c r="A175" s="56" t="s">
        <v>248</v>
      </c>
      <c r="B175" s="53" t="s">
        <v>358</v>
      </c>
      <c r="C175" s="129"/>
      <c r="D175" s="114"/>
      <c r="E175" s="142"/>
      <c r="F175" s="132"/>
      <c r="G175" s="104"/>
      <c r="H175" s="121"/>
      <c r="I175" s="116"/>
      <c r="J175" s="125"/>
      <c r="K175" s="94"/>
    </row>
    <row r="176" spans="1:11" s="3" customFormat="1" ht="16.5" customHeight="1" x14ac:dyDescent="0.2">
      <c r="A176" s="56" t="s">
        <v>362</v>
      </c>
      <c r="B176" s="53" t="s">
        <v>359</v>
      </c>
      <c r="C176" s="129"/>
      <c r="D176" s="114"/>
      <c r="E176" s="142"/>
      <c r="F176" s="132"/>
      <c r="G176" s="104"/>
      <c r="H176" s="121"/>
      <c r="I176" s="116"/>
      <c r="J176" s="125"/>
      <c r="K176" s="94"/>
    </row>
    <row r="177" spans="1:11" s="3" customFormat="1" ht="16.5" customHeight="1" x14ac:dyDescent="0.2">
      <c r="A177" s="56" t="s">
        <v>307</v>
      </c>
      <c r="B177" s="53" t="s">
        <v>360</v>
      </c>
      <c r="C177" s="129"/>
      <c r="D177" s="114"/>
      <c r="E177" s="142"/>
      <c r="F177" s="132"/>
      <c r="G177" s="104"/>
      <c r="H177" s="121"/>
      <c r="I177" s="116"/>
      <c r="J177" s="125"/>
      <c r="K177" s="94"/>
    </row>
    <row r="178" spans="1:11" s="3" customFormat="1" ht="16.7" customHeight="1" x14ac:dyDescent="0.2">
      <c r="A178" s="28" t="s">
        <v>262</v>
      </c>
      <c r="B178" s="52" t="s">
        <v>263</v>
      </c>
      <c r="C178" s="129">
        <f>C179+C186+C189</f>
        <v>0</v>
      </c>
      <c r="D178" s="129">
        <f>D179</f>
        <v>168000</v>
      </c>
      <c r="E178" s="129">
        <f t="shared" ref="E178:J178" si="22">E179</f>
        <v>762000</v>
      </c>
      <c r="F178" s="129">
        <f t="shared" si="22"/>
        <v>511901</v>
      </c>
      <c r="G178" s="129">
        <f t="shared" si="22"/>
        <v>511901</v>
      </c>
      <c r="H178" s="129">
        <v>511901</v>
      </c>
      <c r="I178" s="129">
        <f t="shared" si="22"/>
        <v>0</v>
      </c>
      <c r="J178" s="129">
        <f t="shared" si="22"/>
        <v>1468437</v>
      </c>
      <c r="K178" s="94"/>
    </row>
    <row r="179" spans="1:11" s="3" customFormat="1" ht="16.7" customHeight="1" x14ac:dyDescent="0.2">
      <c r="A179" s="28" t="s">
        <v>264</v>
      </c>
      <c r="B179" s="48" t="s">
        <v>265</v>
      </c>
      <c r="C179" s="119">
        <f>C180+C185</f>
        <v>0</v>
      </c>
      <c r="D179" s="119">
        <f>D180+D185</f>
        <v>168000</v>
      </c>
      <c r="E179" s="119">
        <f t="shared" ref="E179:J179" si="23">E180+E185</f>
        <v>762000</v>
      </c>
      <c r="F179" s="119">
        <f t="shared" si="23"/>
        <v>511901</v>
      </c>
      <c r="G179" s="119">
        <f t="shared" si="23"/>
        <v>511901</v>
      </c>
      <c r="H179" s="119">
        <v>511901</v>
      </c>
      <c r="I179" s="119">
        <f t="shared" si="23"/>
        <v>0</v>
      </c>
      <c r="J179" s="119">
        <f t="shared" si="23"/>
        <v>1468437</v>
      </c>
      <c r="K179" s="94"/>
    </row>
    <row r="180" spans="1:11" s="3" customFormat="1" ht="15.75" customHeight="1" x14ac:dyDescent="0.2">
      <c r="A180" s="28" t="s">
        <v>266</v>
      </c>
      <c r="B180" s="57" t="s">
        <v>267</v>
      </c>
      <c r="C180" s="119">
        <f>C181+C182+C183+C184</f>
        <v>0</v>
      </c>
      <c r="D180" s="119">
        <f>D181+D182+D183+D184</f>
        <v>120000</v>
      </c>
      <c r="E180" s="119">
        <f t="shared" ref="E180:J180" si="24">E181+E182+E183+E184</f>
        <v>714000</v>
      </c>
      <c r="F180" s="97">
        <f t="shared" si="24"/>
        <v>511901</v>
      </c>
      <c r="G180" s="119">
        <f t="shared" si="24"/>
        <v>511901</v>
      </c>
      <c r="H180" s="119">
        <v>511901</v>
      </c>
      <c r="I180" s="119">
        <f t="shared" si="24"/>
        <v>0</v>
      </c>
      <c r="J180" s="119">
        <f t="shared" si="24"/>
        <v>1468437</v>
      </c>
      <c r="K180" s="94"/>
    </row>
    <row r="181" spans="1:11" s="3" customFormat="1" ht="16.5" customHeight="1" x14ac:dyDescent="0.2">
      <c r="A181" s="26" t="s">
        <v>268</v>
      </c>
      <c r="B181" s="58" t="s">
        <v>269</v>
      </c>
      <c r="C181" s="119"/>
      <c r="D181" s="114">
        <v>0</v>
      </c>
      <c r="E181" s="142">
        <v>700000</v>
      </c>
      <c r="F181" s="132">
        <f t="shared" ref="F181" si="25">G181</f>
        <v>507445</v>
      </c>
      <c r="G181" s="104">
        <f t="shared" ref="G181" si="26">H181+I181</f>
        <v>507445</v>
      </c>
      <c r="H181" s="121">
        <v>507445</v>
      </c>
      <c r="I181" s="116"/>
      <c r="J181" s="125">
        <v>531195</v>
      </c>
      <c r="K181" s="94"/>
    </row>
    <row r="182" spans="1:11" s="3" customFormat="1" ht="18" customHeight="1" x14ac:dyDescent="0.2">
      <c r="A182" s="24" t="s">
        <v>270</v>
      </c>
      <c r="B182" s="58" t="s">
        <v>271</v>
      </c>
      <c r="C182" s="119"/>
      <c r="D182" s="114">
        <v>96000</v>
      </c>
      <c r="E182" s="142"/>
      <c r="F182" s="132"/>
      <c r="G182" s="104"/>
      <c r="H182" s="121"/>
      <c r="I182" s="116"/>
      <c r="J182" s="125">
        <v>796757</v>
      </c>
      <c r="K182" s="94"/>
    </row>
    <row r="183" spans="1:11" s="3" customFormat="1" ht="16.5" customHeight="1" x14ac:dyDescent="0.2">
      <c r="A183" s="24" t="s">
        <v>272</v>
      </c>
      <c r="B183" s="58" t="s">
        <v>273</v>
      </c>
      <c r="C183" s="119"/>
      <c r="D183" s="114"/>
      <c r="E183" s="142"/>
      <c r="F183" s="132"/>
      <c r="G183" s="104"/>
      <c r="H183" s="121"/>
      <c r="I183" s="116"/>
      <c r="J183" s="125">
        <v>79780</v>
      </c>
      <c r="K183" s="94"/>
    </row>
    <row r="184" spans="1:11" s="3" customFormat="1" x14ac:dyDescent="0.2">
      <c r="A184" s="24" t="s">
        <v>274</v>
      </c>
      <c r="B184" s="58" t="s">
        <v>275</v>
      </c>
      <c r="C184" s="119"/>
      <c r="D184" s="114">
        <v>24000</v>
      </c>
      <c r="E184" s="142">
        <v>14000</v>
      </c>
      <c r="F184" s="132">
        <f>G184</f>
        <v>4456</v>
      </c>
      <c r="G184" s="104">
        <f>H184</f>
        <v>4456</v>
      </c>
      <c r="H184" s="121">
        <v>4456</v>
      </c>
      <c r="I184" s="116"/>
      <c r="J184" s="125">
        <v>60705</v>
      </c>
      <c r="K184" s="94"/>
    </row>
    <row r="185" spans="1:11" s="3" customFormat="1" ht="19.5" customHeight="1" x14ac:dyDescent="0.2">
      <c r="A185" s="36" t="s">
        <v>276</v>
      </c>
      <c r="B185" s="29" t="s">
        <v>277</v>
      </c>
      <c r="C185" s="119"/>
      <c r="D185" s="114">
        <v>48000</v>
      </c>
      <c r="E185" s="138">
        <v>48000</v>
      </c>
      <c r="F185" s="132"/>
      <c r="G185" s="104"/>
      <c r="H185" s="114"/>
      <c r="I185" s="116"/>
      <c r="J185" s="117"/>
      <c r="K185" s="94"/>
    </row>
    <row r="186" spans="1:11" s="3" customFormat="1" ht="15.6" customHeight="1" x14ac:dyDescent="0.2">
      <c r="A186" s="28" t="s">
        <v>278</v>
      </c>
      <c r="B186" s="29" t="s">
        <v>279</v>
      </c>
      <c r="C186" s="98">
        <f>C187</f>
        <v>0</v>
      </c>
      <c r="D186" s="98"/>
      <c r="E186" s="98"/>
      <c r="F186" s="132"/>
      <c r="G186" s="103"/>
      <c r="H186" s="106"/>
      <c r="I186" s="116"/>
      <c r="J186" s="139"/>
      <c r="K186" s="94"/>
    </row>
    <row r="187" spans="1:11" s="3" customFormat="1" ht="14.25" customHeight="1" x14ac:dyDescent="0.2">
      <c r="A187" s="36" t="s">
        <v>280</v>
      </c>
      <c r="B187" s="57" t="s">
        <v>281</v>
      </c>
      <c r="C187" s="98">
        <f>C188</f>
        <v>0</v>
      </c>
      <c r="D187" s="98"/>
      <c r="E187" s="98"/>
      <c r="F187" s="132"/>
      <c r="G187" s="103"/>
      <c r="H187" s="106"/>
      <c r="I187" s="116"/>
      <c r="J187" s="139"/>
      <c r="K187" s="94"/>
    </row>
    <row r="188" spans="1:11" s="3" customFormat="1" ht="18" customHeight="1" x14ac:dyDescent="0.2">
      <c r="A188" s="24" t="s">
        <v>282</v>
      </c>
      <c r="B188" s="27" t="s">
        <v>283</v>
      </c>
      <c r="C188" s="149"/>
      <c r="D188" s="150"/>
      <c r="E188" s="149"/>
      <c r="F188" s="132"/>
      <c r="G188" s="103"/>
      <c r="H188" s="114"/>
      <c r="I188" s="116"/>
      <c r="J188" s="117"/>
      <c r="K188" s="94"/>
    </row>
    <row r="189" spans="1:11" s="3" customFormat="1" ht="18" customHeight="1" x14ac:dyDescent="0.2">
      <c r="A189" s="28" t="s">
        <v>284</v>
      </c>
      <c r="B189" s="29" t="s">
        <v>285</v>
      </c>
      <c r="C189" s="149"/>
      <c r="D189" s="150"/>
      <c r="E189" s="149"/>
      <c r="F189" s="132"/>
      <c r="G189" s="103"/>
      <c r="H189" s="114"/>
      <c r="I189" s="116"/>
      <c r="J189" s="117"/>
      <c r="K189" s="94"/>
    </row>
    <row r="190" spans="1:11" s="3" customFormat="1" ht="15.75" customHeight="1" x14ac:dyDescent="0.2">
      <c r="A190" s="28" t="s">
        <v>286</v>
      </c>
      <c r="B190" s="29" t="s">
        <v>287</v>
      </c>
      <c r="C190" s="149">
        <f>C191</f>
        <v>0</v>
      </c>
      <c r="D190" s="149"/>
      <c r="E190" s="149"/>
      <c r="F190" s="132"/>
      <c r="G190" s="103"/>
      <c r="H190" s="154"/>
      <c r="I190" s="116"/>
      <c r="J190" s="151"/>
      <c r="K190" s="94"/>
    </row>
    <row r="191" spans="1:11" s="3" customFormat="1" ht="18" customHeight="1" x14ac:dyDescent="0.2">
      <c r="A191" s="28" t="s">
        <v>288</v>
      </c>
      <c r="B191" s="29" t="s">
        <v>217</v>
      </c>
      <c r="C191" s="149">
        <f>C192</f>
        <v>0</v>
      </c>
      <c r="D191" s="149"/>
      <c r="E191" s="149"/>
      <c r="F191" s="132"/>
      <c r="G191" s="103"/>
      <c r="H191" s="154"/>
      <c r="I191" s="116"/>
      <c r="J191" s="151"/>
      <c r="K191" s="94"/>
    </row>
    <row r="192" spans="1:11" s="3" customFormat="1" ht="25.5" customHeight="1" x14ac:dyDescent="0.2">
      <c r="A192" s="22" t="s">
        <v>289</v>
      </c>
      <c r="B192" s="29" t="s">
        <v>290</v>
      </c>
      <c r="C192" s="149"/>
      <c r="D192" s="150"/>
      <c r="E192" s="149"/>
      <c r="F192" s="132"/>
      <c r="G192" s="103"/>
      <c r="H192" s="114"/>
      <c r="I192" s="116"/>
      <c r="J192" s="117"/>
      <c r="K192" s="94"/>
    </row>
    <row r="193" spans="1:12" s="3" customFormat="1" ht="25.5" customHeight="1" x14ac:dyDescent="0.2">
      <c r="A193" s="43" t="s">
        <v>337</v>
      </c>
      <c r="B193" s="29" t="s">
        <v>338</v>
      </c>
      <c r="C193" s="149">
        <f>C194</f>
        <v>0</v>
      </c>
      <c r="D193" s="149"/>
      <c r="E193" s="149"/>
      <c r="F193" s="132"/>
      <c r="G193" s="103"/>
      <c r="H193" s="154"/>
      <c r="I193" s="116"/>
      <c r="J193" s="151"/>
      <c r="K193" s="94"/>
    </row>
    <row r="194" spans="1:12" s="3" customFormat="1" ht="25.5" customHeight="1" x14ac:dyDescent="0.2">
      <c r="A194" s="33" t="s">
        <v>343</v>
      </c>
      <c r="B194" s="29" t="s">
        <v>340</v>
      </c>
      <c r="C194" s="149">
        <f>C195+C196</f>
        <v>0</v>
      </c>
      <c r="D194" s="149"/>
      <c r="E194" s="149"/>
      <c r="F194" s="132"/>
      <c r="G194" s="103"/>
      <c r="H194" s="154"/>
      <c r="I194" s="116"/>
      <c r="J194" s="151"/>
      <c r="K194" s="94"/>
    </row>
    <row r="195" spans="1:12" s="3" customFormat="1" ht="25.5" customHeight="1" x14ac:dyDescent="0.2">
      <c r="A195" s="31" t="s">
        <v>344</v>
      </c>
      <c r="B195" s="27" t="s">
        <v>345</v>
      </c>
      <c r="C195" s="149"/>
      <c r="D195" s="150"/>
      <c r="E195" s="149"/>
      <c r="F195" s="132"/>
      <c r="G195" s="103"/>
      <c r="H195" s="114"/>
      <c r="I195" s="116"/>
      <c r="J195" s="117"/>
      <c r="K195" s="94"/>
    </row>
    <row r="196" spans="1:12" s="3" customFormat="1" ht="25.5" customHeight="1" x14ac:dyDescent="0.2">
      <c r="A196" s="31" t="s">
        <v>346</v>
      </c>
      <c r="B196" s="25" t="s">
        <v>347</v>
      </c>
      <c r="C196" s="149"/>
      <c r="D196" s="150"/>
      <c r="E196" s="149"/>
      <c r="F196" s="132"/>
      <c r="G196" s="103"/>
      <c r="H196" s="114"/>
      <c r="I196" s="116"/>
      <c r="J196" s="117"/>
      <c r="K196" s="94"/>
    </row>
    <row r="197" spans="1:12" s="3" customFormat="1" ht="20.85" customHeight="1" x14ac:dyDescent="0.2">
      <c r="A197" s="39" t="s">
        <v>236</v>
      </c>
      <c r="B197" s="29" t="s">
        <v>237</v>
      </c>
      <c r="C197" s="149"/>
      <c r="D197" s="150"/>
      <c r="E197" s="149"/>
      <c r="F197" s="132"/>
      <c r="G197" s="103"/>
      <c r="H197" s="114"/>
      <c r="I197" s="116"/>
      <c r="J197" s="117"/>
      <c r="K197" s="94"/>
    </row>
    <row r="198" spans="1:12" s="3" customFormat="1" x14ac:dyDescent="0.2">
      <c r="A198" s="39" t="s">
        <v>291</v>
      </c>
      <c r="B198" s="29" t="s">
        <v>239</v>
      </c>
      <c r="C198" s="149">
        <f>C199</f>
        <v>0</v>
      </c>
      <c r="D198" s="149"/>
      <c r="E198" s="149"/>
      <c r="F198" s="132"/>
      <c r="G198" s="103"/>
      <c r="H198" s="154"/>
      <c r="I198" s="116"/>
      <c r="J198" s="151"/>
      <c r="K198" s="94"/>
    </row>
    <row r="199" spans="1:12" s="3" customFormat="1" x14ac:dyDescent="0.2">
      <c r="A199" s="39" t="s">
        <v>292</v>
      </c>
      <c r="B199" s="29" t="s">
        <v>293</v>
      </c>
      <c r="C199" s="149"/>
      <c r="D199" s="150"/>
      <c r="E199" s="149"/>
      <c r="F199" s="132"/>
      <c r="G199" s="103"/>
      <c r="H199" s="114"/>
      <c r="I199" s="116"/>
      <c r="J199" s="117"/>
      <c r="K199" s="94"/>
    </row>
    <row r="200" spans="1:12" s="3" customFormat="1" x14ac:dyDescent="0.2">
      <c r="A200" s="39" t="s">
        <v>294</v>
      </c>
      <c r="B200" s="49" t="s">
        <v>243</v>
      </c>
      <c r="C200" s="149">
        <f>C201</f>
        <v>0</v>
      </c>
      <c r="D200" s="149">
        <f>D201</f>
        <v>48000</v>
      </c>
      <c r="E200" s="149">
        <f t="shared" ref="E200:G200" si="27">E201</f>
        <v>48000</v>
      </c>
      <c r="F200" s="170">
        <f t="shared" si="27"/>
        <v>0</v>
      </c>
      <c r="G200" s="149">
        <f t="shared" si="27"/>
        <v>0</v>
      </c>
      <c r="H200" s="149"/>
      <c r="I200" s="116"/>
      <c r="J200" s="151"/>
      <c r="K200" s="94"/>
    </row>
    <row r="201" spans="1:12" s="3" customFormat="1" ht="13.5" thickBot="1" x14ac:dyDescent="0.25">
      <c r="A201" s="59" t="s">
        <v>295</v>
      </c>
      <c r="B201" s="60" t="s">
        <v>296</v>
      </c>
      <c r="C201" s="152"/>
      <c r="D201" s="155">
        <v>48000</v>
      </c>
      <c r="E201" s="156">
        <v>48000</v>
      </c>
      <c r="F201" s="171">
        <f>H201</f>
        <v>0</v>
      </c>
      <c r="G201" s="157">
        <f>H201+I201</f>
        <v>0</v>
      </c>
      <c r="H201" s="158"/>
      <c r="I201" s="159"/>
      <c r="J201" s="160"/>
      <c r="K201" s="94"/>
    </row>
    <row r="202" spans="1:12" s="3" customFormat="1" ht="9.9499999999999993" customHeight="1" x14ac:dyDescent="0.2">
      <c r="A202" s="61"/>
      <c r="B202" s="62"/>
      <c r="C202" s="8"/>
      <c r="D202" s="89"/>
      <c r="E202" s="4"/>
      <c r="F202" s="89"/>
      <c r="G202" s="89"/>
      <c r="H202" s="5"/>
      <c r="I202" s="87"/>
      <c r="J202" s="5"/>
      <c r="K202" s="94"/>
      <c r="L202" s="6"/>
    </row>
    <row r="203" spans="1:12" s="3" customFormat="1" ht="18" customHeight="1" x14ac:dyDescent="0.2">
      <c r="A203" s="174" t="s">
        <v>297</v>
      </c>
      <c r="B203" s="174"/>
      <c r="C203" s="174"/>
      <c r="D203" s="174"/>
      <c r="E203" s="174"/>
      <c r="F203" s="174"/>
      <c r="G203" s="174"/>
      <c r="H203" s="174"/>
      <c r="I203" s="174"/>
      <c r="J203" s="174"/>
      <c r="K203" s="94"/>
    </row>
    <row r="204" spans="1:12" s="3" customFormat="1" ht="19.5" customHeight="1" x14ac:dyDescent="0.2">
      <c r="A204" s="175" t="s">
        <v>298</v>
      </c>
      <c r="B204" s="175"/>
      <c r="C204" s="175"/>
      <c r="D204" s="175"/>
      <c r="E204" s="175"/>
      <c r="F204" s="175"/>
      <c r="G204" s="175"/>
      <c r="H204" s="175"/>
      <c r="I204" s="175"/>
      <c r="J204" s="175"/>
      <c r="K204" s="94"/>
    </row>
    <row r="205" spans="1:12" s="3" customFormat="1" ht="25.5" customHeight="1" x14ac:dyDescent="0.2">
      <c r="A205" s="176" t="s">
        <v>382</v>
      </c>
      <c r="B205" s="176"/>
      <c r="C205" s="176"/>
      <c r="D205" s="176"/>
      <c r="E205" s="176"/>
      <c r="F205" s="176"/>
      <c r="G205" s="176"/>
      <c r="H205" s="176"/>
      <c r="I205" s="176"/>
      <c r="J205" s="176"/>
      <c r="K205" s="94"/>
    </row>
    <row r="206" spans="1:12" s="3" customFormat="1" ht="14.25" customHeight="1" x14ac:dyDescent="0.2">
      <c r="A206" s="90"/>
      <c r="B206" s="90"/>
      <c r="C206" s="90"/>
      <c r="D206" s="90"/>
      <c r="E206" s="90"/>
      <c r="F206" s="90"/>
      <c r="G206" s="90"/>
      <c r="H206" s="90"/>
      <c r="I206" s="88"/>
      <c r="J206" s="90"/>
      <c r="K206" s="94"/>
    </row>
    <row r="207" spans="1:12" s="3" customFormat="1" ht="21.6" customHeight="1" x14ac:dyDescent="0.2">
      <c r="A207" s="63" t="s">
        <v>299</v>
      </c>
      <c r="B207" s="64"/>
      <c r="C207" s="91"/>
      <c r="D207" s="4" t="s">
        <v>300</v>
      </c>
      <c r="E207" s="89"/>
      <c r="F207" s="89"/>
      <c r="G207" s="5"/>
      <c r="H207" s="5"/>
      <c r="I207" s="87"/>
      <c r="J207" s="5"/>
      <c r="K207" s="94"/>
    </row>
    <row r="208" spans="1:12" s="3" customFormat="1" ht="16.5" customHeight="1" x14ac:dyDescent="0.2">
      <c r="A208" s="65"/>
      <c r="B208" s="66"/>
      <c r="C208" s="89"/>
      <c r="D208" s="89"/>
      <c r="E208" s="4" t="s">
        <v>301</v>
      </c>
      <c r="F208" s="89"/>
      <c r="G208" s="89"/>
      <c r="H208" s="5"/>
      <c r="I208" s="87"/>
      <c r="J208" s="6"/>
      <c r="K208" s="94"/>
    </row>
    <row r="209" spans="1:11" x14ac:dyDescent="0.2">
      <c r="C209" s="5"/>
      <c r="E209" s="2" t="s">
        <v>384</v>
      </c>
      <c r="K209" s="94"/>
    </row>
    <row r="210" spans="1:11" x14ac:dyDescent="0.2">
      <c r="A210" s="67" t="s">
        <v>383</v>
      </c>
      <c r="C210" s="5"/>
      <c r="K210" s="94"/>
    </row>
    <row r="211" spans="1:11" ht="12.75" customHeight="1" x14ac:dyDescent="0.2">
      <c r="C211" s="5"/>
      <c r="K211" s="94"/>
    </row>
    <row r="212" spans="1:11" ht="12.75" customHeight="1" x14ac:dyDescent="0.2">
      <c r="C212" s="5"/>
      <c r="K212" s="94"/>
    </row>
    <row r="213" spans="1:11" x14ac:dyDescent="0.2">
      <c r="C213" s="5"/>
      <c r="K213" s="94"/>
    </row>
    <row r="214" spans="1:11" x14ac:dyDescent="0.2">
      <c r="C214" s="5"/>
      <c r="K214" s="94"/>
    </row>
    <row r="215" spans="1:11" x14ac:dyDescent="0.2">
      <c r="C215" s="5"/>
      <c r="K215" s="94"/>
    </row>
    <row r="216" spans="1:11" x14ac:dyDescent="0.2">
      <c r="C216" s="5"/>
      <c r="K216" s="94"/>
    </row>
    <row r="217" spans="1:11" x14ac:dyDescent="0.2">
      <c r="C217" s="5"/>
      <c r="K217" s="94"/>
    </row>
    <row r="218" spans="1:11" x14ac:dyDescent="0.2">
      <c r="C218" s="5"/>
      <c r="K218" s="94"/>
    </row>
    <row r="219" spans="1:11" x14ac:dyDescent="0.2">
      <c r="C219" s="5"/>
      <c r="K219" s="94"/>
    </row>
    <row r="220" spans="1:11" x14ac:dyDescent="0.2">
      <c r="C220" s="5"/>
      <c r="K220" s="94"/>
    </row>
    <row r="221" spans="1:11" x14ac:dyDescent="0.2">
      <c r="C221" s="5"/>
      <c r="K221" s="94"/>
    </row>
    <row r="222" spans="1:11" x14ac:dyDescent="0.2">
      <c r="C222" s="5"/>
      <c r="K222" s="94"/>
    </row>
    <row r="223" spans="1:11" x14ac:dyDescent="0.2">
      <c r="C223" s="5"/>
      <c r="K223" s="94"/>
    </row>
    <row r="224" spans="1:11" x14ac:dyDescent="0.2">
      <c r="C224" s="5"/>
      <c r="K224" s="94"/>
    </row>
    <row r="225" spans="3:11" x14ac:dyDescent="0.2">
      <c r="C225" s="5"/>
      <c r="K225" s="94"/>
    </row>
    <row r="226" spans="3:11" x14ac:dyDescent="0.2">
      <c r="C226" s="5"/>
      <c r="K226" s="94"/>
    </row>
    <row r="227" spans="3:11" x14ac:dyDescent="0.2">
      <c r="C227" s="5"/>
      <c r="K227" s="94"/>
    </row>
    <row r="228" spans="3:11" x14ac:dyDescent="0.2">
      <c r="C228" s="5"/>
      <c r="K228" s="94"/>
    </row>
    <row r="229" spans="3:11" x14ac:dyDescent="0.2">
      <c r="C229" s="5"/>
      <c r="K229" s="94"/>
    </row>
    <row r="230" spans="3:11" x14ac:dyDescent="0.2">
      <c r="C230" s="5"/>
      <c r="K230" s="94"/>
    </row>
    <row r="231" spans="3:11" x14ac:dyDescent="0.2">
      <c r="C231" s="5"/>
      <c r="K231" s="94"/>
    </row>
    <row r="232" spans="3:11" x14ac:dyDescent="0.2">
      <c r="C232" s="5"/>
      <c r="K232" s="94"/>
    </row>
    <row r="233" spans="3:11" x14ac:dyDescent="0.2">
      <c r="C233" s="5"/>
      <c r="K233" s="94"/>
    </row>
    <row r="234" spans="3:11" x14ac:dyDescent="0.2">
      <c r="C234" s="5"/>
      <c r="K234" s="94"/>
    </row>
    <row r="235" spans="3:11" x14ac:dyDescent="0.2">
      <c r="C235" s="5"/>
      <c r="K235" s="94"/>
    </row>
    <row r="236" spans="3:11" x14ac:dyDescent="0.2">
      <c r="C236" s="5"/>
      <c r="K236" s="94"/>
    </row>
    <row r="237" spans="3:11" x14ac:dyDescent="0.2">
      <c r="C237" s="5"/>
      <c r="K237" s="94"/>
    </row>
    <row r="238" spans="3:11" x14ac:dyDescent="0.2">
      <c r="C238" s="5"/>
      <c r="K238" s="94"/>
    </row>
    <row r="239" spans="3:11" x14ac:dyDescent="0.2">
      <c r="C239" s="5"/>
      <c r="K239" s="94"/>
    </row>
    <row r="240" spans="3:11" x14ac:dyDescent="0.2">
      <c r="C240" s="5"/>
      <c r="K240" s="94"/>
    </row>
    <row r="241" spans="3:11" x14ac:dyDescent="0.2">
      <c r="C241" s="5"/>
      <c r="K241" s="94"/>
    </row>
    <row r="242" spans="3:11" x14ac:dyDescent="0.2">
      <c r="C242" s="5"/>
      <c r="K242" s="94"/>
    </row>
    <row r="243" spans="3:11" x14ac:dyDescent="0.2">
      <c r="C243" s="5"/>
      <c r="K243" s="94"/>
    </row>
    <row r="244" spans="3:11" x14ac:dyDescent="0.2">
      <c r="C244" s="5"/>
      <c r="K244" s="94"/>
    </row>
    <row r="245" spans="3:11" x14ac:dyDescent="0.2">
      <c r="C245" s="5"/>
      <c r="K245" s="94"/>
    </row>
    <row r="246" spans="3:11" x14ac:dyDescent="0.2">
      <c r="C246" s="5"/>
      <c r="K246" s="94"/>
    </row>
    <row r="247" spans="3:11" x14ac:dyDescent="0.2">
      <c r="C247" s="5"/>
      <c r="K247" s="94"/>
    </row>
    <row r="248" spans="3:11" x14ac:dyDescent="0.2">
      <c r="C248" s="5"/>
      <c r="K248" s="94"/>
    </row>
    <row r="249" spans="3:11" x14ac:dyDescent="0.2">
      <c r="C249" s="5"/>
      <c r="K249" s="94"/>
    </row>
    <row r="250" spans="3:11" x14ac:dyDescent="0.2">
      <c r="C250" s="5"/>
      <c r="K250" s="94"/>
    </row>
    <row r="251" spans="3:11" x14ac:dyDescent="0.2">
      <c r="C251" s="5"/>
      <c r="K251" s="94"/>
    </row>
    <row r="252" spans="3:11" x14ac:dyDescent="0.2">
      <c r="C252" s="5"/>
      <c r="K252" s="94"/>
    </row>
    <row r="253" spans="3:11" x14ac:dyDescent="0.2">
      <c r="C253" s="5"/>
      <c r="K253" s="94"/>
    </row>
    <row r="254" spans="3:11" x14ac:dyDescent="0.2">
      <c r="C254" s="5"/>
      <c r="K254" s="94"/>
    </row>
    <row r="255" spans="3:11" x14ac:dyDescent="0.2">
      <c r="C255" s="5"/>
    </row>
    <row r="256" spans="3:11" x14ac:dyDescent="0.2">
      <c r="C256" s="5"/>
    </row>
    <row r="257" spans="3:3" x14ac:dyDescent="0.2">
      <c r="C257" s="5"/>
    </row>
    <row r="258" spans="3:3" x14ac:dyDescent="0.2">
      <c r="C258" s="5"/>
    </row>
    <row r="259" spans="3:3" x14ac:dyDescent="0.2">
      <c r="C259" s="5"/>
    </row>
    <row r="260" spans="3:3" x14ac:dyDescent="0.2">
      <c r="C260" s="5"/>
    </row>
    <row r="261" spans="3:3" x14ac:dyDescent="0.2">
      <c r="C261" s="5"/>
    </row>
    <row r="262" spans="3:3" x14ac:dyDescent="0.2">
      <c r="C262" s="5"/>
    </row>
    <row r="263" spans="3:3" x14ac:dyDescent="0.2">
      <c r="C263" s="5"/>
    </row>
    <row r="264" spans="3:3" x14ac:dyDescent="0.2">
      <c r="C264" s="5"/>
    </row>
    <row r="265" spans="3:3" x14ac:dyDescent="0.2">
      <c r="C265" s="5"/>
    </row>
    <row r="266" spans="3:3" x14ac:dyDescent="0.2">
      <c r="C266" s="5"/>
    </row>
    <row r="267" spans="3:3" x14ac:dyDescent="0.2">
      <c r="C267" s="5"/>
    </row>
    <row r="268" spans="3:3" x14ac:dyDescent="0.2">
      <c r="C268" s="5"/>
    </row>
    <row r="269" spans="3:3" x14ac:dyDescent="0.2">
      <c r="C269" s="5"/>
    </row>
    <row r="270" spans="3:3" x14ac:dyDescent="0.2">
      <c r="C270" s="5"/>
    </row>
    <row r="271" spans="3:3" x14ac:dyDescent="0.2">
      <c r="C271" s="5"/>
    </row>
    <row r="272" spans="3:3" x14ac:dyDescent="0.2">
      <c r="C272" s="5"/>
    </row>
    <row r="273" spans="3:3" x14ac:dyDescent="0.2">
      <c r="C273" s="5"/>
    </row>
    <row r="274" spans="3:3" x14ac:dyDescent="0.2">
      <c r="C274" s="5"/>
    </row>
    <row r="275" spans="3:3" x14ac:dyDescent="0.2">
      <c r="C275" s="5"/>
    </row>
    <row r="276" spans="3:3" x14ac:dyDescent="0.2">
      <c r="C276" s="5"/>
    </row>
    <row r="277" spans="3:3" x14ac:dyDescent="0.2">
      <c r="C277" s="5"/>
    </row>
    <row r="278" spans="3:3" x14ac:dyDescent="0.2">
      <c r="C278" s="5"/>
    </row>
    <row r="279" spans="3:3" x14ac:dyDescent="0.2">
      <c r="C279" s="5"/>
    </row>
    <row r="280" spans="3:3" x14ac:dyDescent="0.2">
      <c r="C280" s="5"/>
    </row>
    <row r="281" spans="3:3" x14ac:dyDescent="0.2">
      <c r="C281" s="5"/>
    </row>
    <row r="282" spans="3:3" x14ac:dyDescent="0.2">
      <c r="C282" s="5"/>
    </row>
    <row r="283" spans="3:3" x14ac:dyDescent="0.2">
      <c r="C283" s="5"/>
    </row>
    <row r="284" spans="3:3" x14ac:dyDescent="0.2">
      <c r="C284" s="5"/>
    </row>
    <row r="285" spans="3:3" x14ac:dyDescent="0.2">
      <c r="C285" s="5"/>
    </row>
    <row r="286" spans="3:3" x14ac:dyDescent="0.2">
      <c r="C286" s="5"/>
    </row>
    <row r="287" spans="3:3" x14ac:dyDescent="0.2">
      <c r="C287" s="5"/>
    </row>
    <row r="288" spans="3:3" x14ac:dyDescent="0.2">
      <c r="C288" s="5"/>
    </row>
    <row r="289" spans="3:3" x14ac:dyDescent="0.2">
      <c r="C289" s="5"/>
    </row>
    <row r="290" spans="3:3" x14ac:dyDescent="0.2">
      <c r="C290" s="5"/>
    </row>
    <row r="291" spans="3:3" x14ac:dyDescent="0.2">
      <c r="C291" s="5"/>
    </row>
    <row r="292" spans="3:3" x14ac:dyDescent="0.2">
      <c r="C292" s="5"/>
    </row>
    <row r="293" spans="3:3" x14ac:dyDescent="0.2">
      <c r="C293" s="5"/>
    </row>
    <row r="294" spans="3:3" x14ac:dyDescent="0.2">
      <c r="C294" s="5"/>
    </row>
    <row r="295" spans="3:3" x14ac:dyDescent="0.2">
      <c r="C295" s="5"/>
    </row>
    <row r="296" spans="3:3" x14ac:dyDescent="0.2">
      <c r="C296" s="5"/>
    </row>
    <row r="297" spans="3:3" x14ac:dyDescent="0.2">
      <c r="C297" s="5"/>
    </row>
    <row r="298" spans="3:3" x14ac:dyDescent="0.2">
      <c r="C298" s="5"/>
    </row>
    <row r="299" spans="3:3" x14ac:dyDescent="0.2">
      <c r="C299" s="5"/>
    </row>
    <row r="300" spans="3:3" x14ac:dyDescent="0.2">
      <c r="C300" s="5"/>
    </row>
    <row r="301" spans="3:3" x14ac:dyDescent="0.2">
      <c r="C301" s="5"/>
    </row>
    <row r="302" spans="3:3" x14ac:dyDescent="0.2">
      <c r="C302" s="5"/>
    </row>
    <row r="303" spans="3:3" x14ac:dyDescent="0.2">
      <c r="C303" s="5"/>
    </row>
    <row r="304" spans="3:3" x14ac:dyDescent="0.2">
      <c r="C304" s="5"/>
    </row>
    <row r="305" spans="3:3" x14ac:dyDescent="0.2">
      <c r="C305" s="5"/>
    </row>
    <row r="306" spans="3:3" x14ac:dyDescent="0.2">
      <c r="C306" s="5"/>
    </row>
    <row r="307" spans="3:3" x14ac:dyDescent="0.2">
      <c r="C307" s="5"/>
    </row>
    <row r="308" spans="3:3" x14ac:dyDescent="0.2">
      <c r="C308" s="5"/>
    </row>
    <row r="309" spans="3:3" x14ac:dyDescent="0.2">
      <c r="C309" s="5"/>
    </row>
    <row r="310" spans="3:3" x14ac:dyDescent="0.2">
      <c r="C310" s="5"/>
    </row>
    <row r="311" spans="3:3" x14ac:dyDescent="0.2">
      <c r="C311" s="5"/>
    </row>
    <row r="312" spans="3:3" x14ac:dyDescent="0.2">
      <c r="C312" s="5"/>
    </row>
    <row r="313" spans="3:3" x14ac:dyDescent="0.2">
      <c r="C313" s="5"/>
    </row>
    <row r="314" spans="3:3" x14ac:dyDescent="0.2">
      <c r="C314" s="5"/>
    </row>
    <row r="315" spans="3:3" x14ac:dyDescent="0.2">
      <c r="C315" s="5"/>
    </row>
    <row r="316" spans="3:3" x14ac:dyDescent="0.2">
      <c r="C316" s="5"/>
    </row>
    <row r="317" spans="3:3" x14ac:dyDescent="0.2">
      <c r="C317" s="5"/>
    </row>
    <row r="318" spans="3:3" x14ac:dyDescent="0.2">
      <c r="C318" s="5"/>
    </row>
    <row r="319" spans="3:3" x14ac:dyDescent="0.2">
      <c r="C319" s="5"/>
    </row>
    <row r="320" spans="3:3" x14ac:dyDescent="0.2">
      <c r="C320" s="5"/>
    </row>
    <row r="321" spans="3:3" x14ac:dyDescent="0.2">
      <c r="C321" s="5"/>
    </row>
    <row r="322" spans="3:3" x14ac:dyDescent="0.2">
      <c r="C322" s="5"/>
    </row>
    <row r="323" spans="3:3" x14ac:dyDescent="0.2">
      <c r="C323" s="5"/>
    </row>
    <row r="324" spans="3:3" x14ac:dyDescent="0.2">
      <c r="C324" s="5"/>
    </row>
    <row r="325" spans="3:3" x14ac:dyDescent="0.2">
      <c r="C325" s="5"/>
    </row>
    <row r="326" spans="3:3" x14ac:dyDescent="0.2">
      <c r="C326" s="5"/>
    </row>
    <row r="327" spans="3:3" x14ac:dyDescent="0.2">
      <c r="C327" s="5"/>
    </row>
    <row r="328" spans="3:3" x14ac:dyDescent="0.2">
      <c r="C328" s="5"/>
    </row>
    <row r="329" spans="3:3" x14ac:dyDescent="0.2">
      <c r="C329" s="5"/>
    </row>
    <row r="330" spans="3:3" x14ac:dyDescent="0.2">
      <c r="C330" s="5"/>
    </row>
    <row r="331" spans="3:3" x14ac:dyDescent="0.2">
      <c r="C331" s="5"/>
    </row>
    <row r="332" spans="3:3" x14ac:dyDescent="0.2">
      <c r="C332" s="5"/>
    </row>
    <row r="333" spans="3:3" x14ac:dyDescent="0.2">
      <c r="C333" s="5"/>
    </row>
    <row r="334" spans="3:3" x14ac:dyDescent="0.2">
      <c r="C334" s="5"/>
    </row>
    <row r="335" spans="3:3" x14ac:dyDescent="0.2">
      <c r="C335" s="5"/>
    </row>
    <row r="336" spans="3:3" x14ac:dyDescent="0.2">
      <c r="C336" s="5"/>
    </row>
    <row r="337" spans="3:3" x14ac:dyDescent="0.2">
      <c r="C337" s="5"/>
    </row>
    <row r="338" spans="3:3" x14ac:dyDescent="0.2">
      <c r="C338" s="5"/>
    </row>
    <row r="339" spans="3:3" x14ac:dyDescent="0.2">
      <c r="C339" s="5"/>
    </row>
    <row r="340" spans="3:3" x14ac:dyDescent="0.2">
      <c r="C340" s="5"/>
    </row>
    <row r="341" spans="3:3" x14ac:dyDescent="0.2">
      <c r="C341" s="5"/>
    </row>
    <row r="342" spans="3:3" x14ac:dyDescent="0.2">
      <c r="C342" s="5"/>
    </row>
    <row r="343" spans="3:3" x14ac:dyDescent="0.2">
      <c r="C343" s="5"/>
    </row>
    <row r="344" spans="3:3" x14ac:dyDescent="0.2">
      <c r="C344" s="5"/>
    </row>
    <row r="345" spans="3:3" x14ac:dyDescent="0.2">
      <c r="C345" s="5"/>
    </row>
    <row r="346" spans="3:3" x14ac:dyDescent="0.2">
      <c r="C346" s="5"/>
    </row>
    <row r="347" spans="3:3" x14ac:dyDescent="0.2">
      <c r="C347" s="5"/>
    </row>
    <row r="348" spans="3:3" x14ac:dyDescent="0.2">
      <c r="C348" s="5"/>
    </row>
    <row r="349" spans="3:3" x14ac:dyDescent="0.2">
      <c r="C349" s="5"/>
    </row>
    <row r="350" spans="3:3" x14ac:dyDescent="0.2">
      <c r="C350" s="5"/>
    </row>
    <row r="351" spans="3:3" x14ac:dyDescent="0.2">
      <c r="C351" s="5"/>
    </row>
    <row r="352" spans="3:3" x14ac:dyDescent="0.2">
      <c r="C352" s="5"/>
    </row>
    <row r="353" spans="3:3" x14ac:dyDescent="0.2">
      <c r="C353" s="5"/>
    </row>
    <row r="354" spans="3:3" x14ac:dyDescent="0.2">
      <c r="C354" s="5"/>
    </row>
    <row r="355" spans="3:3" x14ac:dyDescent="0.2">
      <c r="C355" s="5"/>
    </row>
    <row r="356" spans="3:3" x14ac:dyDescent="0.2">
      <c r="C356" s="5"/>
    </row>
    <row r="357" spans="3:3" x14ac:dyDescent="0.2">
      <c r="C357" s="5"/>
    </row>
    <row r="358" spans="3:3" x14ac:dyDescent="0.2">
      <c r="C358" s="5"/>
    </row>
    <row r="359" spans="3:3" x14ac:dyDescent="0.2">
      <c r="C359" s="5"/>
    </row>
    <row r="360" spans="3:3" x14ac:dyDescent="0.2">
      <c r="C360" s="5"/>
    </row>
    <row r="361" spans="3:3" x14ac:dyDescent="0.2">
      <c r="C361" s="5"/>
    </row>
    <row r="362" spans="3:3" x14ac:dyDescent="0.2">
      <c r="C362" s="5"/>
    </row>
    <row r="363" spans="3:3" x14ac:dyDescent="0.2">
      <c r="C363" s="5"/>
    </row>
    <row r="364" spans="3:3" x14ac:dyDescent="0.2">
      <c r="C364" s="5"/>
    </row>
    <row r="365" spans="3:3" x14ac:dyDescent="0.2">
      <c r="C365" s="5"/>
    </row>
    <row r="366" spans="3:3" x14ac:dyDescent="0.2">
      <c r="C366" s="5"/>
    </row>
    <row r="367" spans="3:3" x14ac:dyDescent="0.2">
      <c r="C367" s="5"/>
    </row>
    <row r="368" spans="3:3" x14ac:dyDescent="0.2">
      <c r="C368" s="5"/>
    </row>
    <row r="369" spans="3:3" x14ac:dyDescent="0.2">
      <c r="C369" s="5"/>
    </row>
    <row r="370" spans="3:3" x14ac:dyDescent="0.2">
      <c r="C370" s="5"/>
    </row>
    <row r="371" spans="3:3" x14ac:dyDescent="0.2">
      <c r="C371" s="5"/>
    </row>
    <row r="372" spans="3:3" x14ac:dyDescent="0.2">
      <c r="C372" s="5"/>
    </row>
    <row r="373" spans="3:3" x14ac:dyDescent="0.2">
      <c r="C373" s="5"/>
    </row>
    <row r="374" spans="3:3" x14ac:dyDescent="0.2">
      <c r="C374" s="5"/>
    </row>
    <row r="375" spans="3:3" x14ac:dyDescent="0.2">
      <c r="C375" s="5"/>
    </row>
    <row r="376" spans="3:3" x14ac:dyDescent="0.2">
      <c r="C376" s="5"/>
    </row>
    <row r="377" spans="3:3" x14ac:dyDescent="0.2">
      <c r="C377" s="5"/>
    </row>
    <row r="378" spans="3:3" x14ac:dyDescent="0.2">
      <c r="C378" s="5"/>
    </row>
    <row r="379" spans="3:3" x14ac:dyDescent="0.2">
      <c r="C379" s="5"/>
    </row>
    <row r="380" spans="3:3" x14ac:dyDescent="0.2">
      <c r="C380" s="5"/>
    </row>
    <row r="381" spans="3:3" x14ac:dyDescent="0.2">
      <c r="C381" s="5"/>
    </row>
    <row r="382" spans="3:3" x14ac:dyDescent="0.2">
      <c r="C382" s="5"/>
    </row>
    <row r="383" spans="3:3" x14ac:dyDescent="0.2">
      <c r="C383" s="5"/>
    </row>
    <row r="384" spans="3:3" x14ac:dyDescent="0.2">
      <c r="C384" s="5"/>
    </row>
    <row r="385" spans="3:3" x14ac:dyDescent="0.2">
      <c r="C385" s="5"/>
    </row>
    <row r="386" spans="3:3" x14ac:dyDescent="0.2">
      <c r="C386" s="5"/>
    </row>
    <row r="387" spans="3:3" x14ac:dyDescent="0.2">
      <c r="C387" s="5"/>
    </row>
    <row r="388" spans="3:3" x14ac:dyDescent="0.2">
      <c r="C388" s="5"/>
    </row>
    <row r="389" spans="3:3" x14ac:dyDescent="0.2">
      <c r="C389" s="5"/>
    </row>
    <row r="390" spans="3:3" x14ac:dyDescent="0.2">
      <c r="C390" s="5"/>
    </row>
    <row r="391" spans="3:3" x14ac:dyDescent="0.2">
      <c r="C391" s="5"/>
    </row>
    <row r="392" spans="3:3" x14ac:dyDescent="0.2">
      <c r="C392" s="5"/>
    </row>
    <row r="393" spans="3:3" x14ac:dyDescent="0.2">
      <c r="C393" s="5"/>
    </row>
    <row r="394" spans="3:3" x14ac:dyDescent="0.2">
      <c r="C394" s="5"/>
    </row>
    <row r="395" spans="3:3" x14ac:dyDescent="0.2">
      <c r="C395" s="5"/>
    </row>
    <row r="396" spans="3:3" x14ac:dyDescent="0.2">
      <c r="C396" s="5"/>
    </row>
    <row r="397" spans="3:3" x14ac:dyDescent="0.2">
      <c r="C397" s="5"/>
    </row>
    <row r="398" spans="3:3" x14ac:dyDescent="0.2">
      <c r="C398" s="5"/>
    </row>
    <row r="399" spans="3:3" x14ac:dyDescent="0.2">
      <c r="C399" s="5"/>
    </row>
    <row r="400" spans="3:3" x14ac:dyDescent="0.2">
      <c r="C400" s="5"/>
    </row>
    <row r="401" spans="3:3" x14ac:dyDescent="0.2">
      <c r="C401" s="5"/>
    </row>
    <row r="402" spans="3:3" x14ac:dyDescent="0.2">
      <c r="C402" s="5"/>
    </row>
    <row r="403" spans="3:3" x14ac:dyDescent="0.2">
      <c r="C403" s="5"/>
    </row>
    <row r="404" spans="3:3" x14ac:dyDescent="0.2">
      <c r="C404" s="5"/>
    </row>
    <row r="405" spans="3:3" x14ac:dyDescent="0.2">
      <c r="C405" s="5"/>
    </row>
    <row r="406" spans="3:3" x14ac:dyDescent="0.2">
      <c r="C406" s="5"/>
    </row>
    <row r="407" spans="3:3" x14ac:dyDescent="0.2">
      <c r="C407" s="5"/>
    </row>
    <row r="408" spans="3:3" x14ac:dyDescent="0.2">
      <c r="C408" s="5"/>
    </row>
    <row r="409" spans="3:3" x14ac:dyDescent="0.2">
      <c r="C409" s="5"/>
    </row>
    <row r="410" spans="3:3" x14ac:dyDescent="0.2">
      <c r="C410" s="5"/>
    </row>
    <row r="411" spans="3:3" x14ac:dyDescent="0.2">
      <c r="C411" s="5"/>
    </row>
    <row r="412" spans="3:3" x14ac:dyDescent="0.2">
      <c r="C412" s="5"/>
    </row>
    <row r="413" spans="3:3" x14ac:dyDescent="0.2">
      <c r="C413" s="5"/>
    </row>
    <row r="414" spans="3:3" x14ac:dyDescent="0.2">
      <c r="C414" s="5"/>
    </row>
    <row r="415" spans="3:3" x14ac:dyDescent="0.2">
      <c r="C415" s="5"/>
    </row>
    <row r="416" spans="3:3" x14ac:dyDescent="0.2">
      <c r="C416" s="5"/>
    </row>
    <row r="417" spans="3:3" x14ac:dyDescent="0.2">
      <c r="C417" s="5"/>
    </row>
    <row r="418" spans="3:3" x14ac:dyDescent="0.2">
      <c r="C418" s="5"/>
    </row>
    <row r="419" spans="3:3" x14ac:dyDescent="0.2">
      <c r="C419" s="5"/>
    </row>
    <row r="420" spans="3:3" x14ac:dyDescent="0.2">
      <c r="C420" s="5"/>
    </row>
    <row r="421" spans="3:3" x14ac:dyDescent="0.2">
      <c r="C421" s="5"/>
    </row>
    <row r="422" spans="3:3" x14ac:dyDescent="0.2">
      <c r="C422" s="5"/>
    </row>
    <row r="423" spans="3:3" x14ac:dyDescent="0.2">
      <c r="C423" s="5"/>
    </row>
    <row r="424" spans="3:3" x14ac:dyDescent="0.2">
      <c r="C424" s="5"/>
    </row>
    <row r="425" spans="3:3" x14ac:dyDescent="0.2">
      <c r="C425" s="5"/>
    </row>
    <row r="426" spans="3:3" x14ac:dyDescent="0.2">
      <c r="C426" s="5"/>
    </row>
    <row r="427" spans="3:3" x14ac:dyDescent="0.2">
      <c r="C427" s="5"/>
    </row>
    <row r="428" spans="3:3" x14ac:dyDescent="0.2">
      <c r="C428" s="5"/>
    </row>
    <row r="429" spans="3:3" x14ac:dyDescent="0.2">
      <c r="C429" s="5"/>
    </row>
    <row r="430" spans="3:3" x14ac:dyDescent="0.2">
      <c r="C430" s="5"/>
    </row>
    <row r="431" spans="3:3" x14ac:dyDescent="0.2">
      <c r="C431" s="5"/>
    </row>
    <row r="432" spans="3:3" x14ac:dyDescent="0.2">
      <c r="C432" s="5"/>
    </row>
    <row r="433" spans="3:3" x14ac:dyDescent="0.2">
      <c r="C433" s="5"/>
    </row>
    <row r="434" spans="3:3" x14ac:dyDescent="0.2">
      <c r="C434" s="5"/>
    </row>
    <row r="435" spans="3:3" x14ac:dyDescent="0.2">
      <c r="C435" s="5"/>
    </row>
    <row r="436" spans="3:3" x14ac:dyDescent="0.2">
      <c r="C436" s="5"/>
    </row>
    <row r="437" spans="3:3" x14ac:dyDescent="0.2">
      <c r="C437" s="5"/>
    </row>
    <row r="438" spans="3:3" x14ac:dyDescent="0.2">
      <c r="C438" s="5"/>
    </row>
    <row r="439" spans="3:3" x14ac:dyDescent="0.2">
      <c r="C439" s="5"/>
    </row>
    <row r="440" spans="3:3" x14ac:dyDescent="0.2">
      <c r="C440" s="5"/>
    </row>
    <row r="441" spans="3:3" x14ac:dyDescent="0.2">
      <c r="C441" s="5"/>
    </row>
    <row r="442" spans="3:3" x14ac:dyDescent="0.2">
      <c r="C442" s="5"/>
    </row>
    <row r="443" spans="3:3" x14ac:dyDescent="0.2">
      <c r="C443" s="5"/>
    </row>
    <row r="444" spans="3:3" x14ac:dyDescent="0.2">
      <c r="C444" s="5"/>
    </row>
    <row r="445" spans="3:3" x14ac:dyDescent="0.2">
      <c r="C445" s="5"/>
    </row>
    <row r="446" spans="3:3" x14ac:dyDescent="0.2">
      <c r="C446" s="5"/>
    </row>
    <row r="447" spans="3:3" x14ac:dyDescent="0.2">
      <c r="C447" s="5"/>
    </row>
    <row r="448" spans="3:3" x14ac:dyDescent="0.2">
      <c r="C448" s="5"/>
    </row>
    <row r="449" spans="3:3" x14ac:dyDescent="0.2">
      <c r="C449" s="5"/>
    </row>
    <row r="450" spans="3:3" x14ac:dyDescent="0.2">
      <c r="C450" s="5"/>
    </row>
    <row r="451" spans="3:3" x14ac:dyDescent="0.2">
      <c r="C451" s="5"/>
    </row>
    <row r="452" spans="3:3" x14ac:dyDescent="0.2">
      <c r="C452" s="5"/>
    </row>
    <row r="453" spans="3:3" x14ac:dyDescent="0.2">
      <c r="C453" s="5"/>
    </row>
    <row r="454" spans="3:3" x14ac:dyDescent="0.2">
      <c r="C454" s="5"/>
    </row>
    <row r="455" spans="3:3" x14ac:dyDescent="0.2">
      <c r="C455" s="5"/>
    </row>
    <row r="456" spans="3:3" x14ac:dyDescent="0.2">
      <c r="C456" s="5"/>
    </row>
    <row r="457" spans="3:3" x14ac:dyDescent="0.2">
      <c r="C457" s="5"/>
    </row>
    <row r="458" spans="3:3" x14ac:dyDescent="0.2">
      <c r="C458" s="5"/>
    </row>
    <row r="459" spans="3:3" x14ac:dyDescent="0.2">
      <c r="C459" s="5"/>
    </row>
    <row r="460" spans="3:3" x14ac:dyDescent="0.2">
      <c r="C460" s="5"/>
    </row>
    <row r="461" spans="3:3" x14ac:dyDescent="0.2">
      <c r="C461" s="5"/>
    </row>
    <row r="462" spans="3:3" x14ac:dyDescent="0.2">
      <c r="C462" s="5"/>
    </row>
    <row r="463" spans="3:3" x14ac:dyDescent="0.2">
      <c r="C463" s="5"/>
    </row>
    <row r="464" spans="3:3" x14ac:dyDescent="0.2">
      <c r="C464" s="5"/>
    </row>
    <row r="465" spans="3:3" x14ac:dyDescent="0.2">
      <c r="C465" s="5"/>
    </row>
    <row r="466" spans="3:3" x14ac:dyDescent="0.2">
      <c r="C466" s="5"/>
    </row>
    <row r="467" spans="3:3" x14ac:dyDescent="0.2">
      <c r="C467" s="5"/>
    </row>
    <row r="468" spans="3:3" x14ac:dyDescent="0.2">
      <c r="C468" s="5"/>
    </row>
    <row r="469" spans="3:3" x14ac:dyDescent="0.2">
      <c r="C469" s="5"/>
    </row>
    <row r="470" spans="3:3" x14ac:dyDescent="0.2">
      <c r="C470" s="5"/>
    </row>
    <row r="471" spans="3:3" x14ac:dyDescent="0.2">
      <c r="C471" s="5"/>
    </row>
    <row r="472" spans="3:3" x14ac:dyDescent="0.2">
      <c r="C472" s="5"/>
    </row>
    <row r="473" spans="3:3" x14ac:dyDescent="0.2">
      <c r="C473" s="5"/>
    </row>
    <row r="474" spans="3:3" x14ac:dyDescent="0.2">
      <c r="C474" s="5"/>
    </row>
    <row r="475" spans="3:3" x14ac:dyDescent="0.2">
      <c r="C475" s="5"/>
    </row>
    <row r="476" spans="3:3" x14ac:dyDescent="0.2">
      <c r="C476" s="5"/>
    </row>
    <row r="477" spans="3:3" x14ac:dyDescent="0.2">
      <c r="C477" s="5"/>
    </row>
    <row r="478" spans="3:3" x14ac:dyDescent="0.2">
      <c r="C478" s="5"/>
    </row>
    <row r="479" spans="3:3" x14ac:dyDescent="0.2">
      <c r="C479" s="5"/>
    </row>
    <row r="480" spans="3:3" x14ac:dyDescent="0.2">
      <c r="C480" s="5"/>
    </row>
    <row r="481" spans="3:3" x14ac:dyDescent="0.2">
      <c r="C481" s="5"/>
    </row>
    <row r="482" spans="3:3" x14ac:dyDescent="0.2">
      <c r="C482" s="5"/>
    </row>
    <row r="483" spans="3:3" x14ac:dyDescent="0.2">
      <c r="C483" s="5"/>
    </row>
    <row r="484" spans="3:3" x14ac:dyDescent="0.2">
      <c r="C484" s="5"/>
    </row>
    <row r="485" spans="3:3" x14ac:dyDescent="0.2">
      <c r="C485" s="5"/>
    </row>
    <row r="486" spans="3:3" x14ac:dyDescent="0.2">
      <c r="C486" s="5"/>
    </row>
    <row r="487" spans="3:3" x14ac:dyDescent="0.2">
      <c r="C487" s="5"/>
    </row>
    <row r="488" spans="3:3" x14ac:dyDescent="0.2">
      <c r="C488" s="5"/>
    </row>
    <row r="489" spans="3:3" x14ac:dyDescent="0.2">
      <c r="C489" s="5"/>
    </row>
    <row r="490" spans="3:3" x14ac:dyDescent="0.2">
      <c r="C490" s="5"/>
    </row>
    <row r="491" spans="3:3" x14ac:dyDescent="0.2">
      <c r="C491" s="5"/>
    </row>
    <row r="492" spans="3:3" x14ac:dyDescent="0.2">
      <c r="C492" s="5"/>
    </row>
    <row r="493" spans="3:3" x14ac:dyDescent="0.2">
      <c r="C493" s="5"/>
    </row>
    <row r="494" spans="3:3" x14ac:dyDescent="0.2">
      <c r="C494" s="5"/>
    </row>
    <row r="495" spans="3:3" x14ac:dyDescent="0.2">
      <c r="C495" s="5"/>
    </row>
    <row r="496" spans="3:3" x14ac:dyDescent="0.2">
      <c r="C496" s="5"/>
    </row>
    <row r="497" spans="3:3" x14ac:dyDescent="0.2">
      <c r="C497" s="5"/>
    </row>
    <row r="498" spans="3:3" x14ac:dyDescent="0.2">
      <c r="C498" s="5"/>
    </row>
    <row r="499" spans="3:3" x14ac:dyDescent="0.2">
      <c r="C499" s="5"/>
    </row>
    <row r="500" spans="3:3" x14ac:dyDescent="0.2">
      <c r="C500" s="5"/>
    </row>
    <row r="501" spans="3:3" x14ac:dyDescent="0.2">
      <c r="C501" s="5"/>
    </row>
    <row r="502" spans="3:3" x14ac:dyDescent="0.2">
      <c r="C502" s="5"/>
    </row>
    <row r="503" spans="3:3" x14ac:dyDescent="0.2">
      <c r="C503" s="5"/>
    </row>
    <row r="504" spans="3:3" x14ac:dyDescent="0.2">
      <c r="C504" s="5"/>
    </row>
    <row r="505" spans="3:3" x14ac:dyDescent="0.2">
      <c r="C505" s="5"/>
    </row>
    <row r="506" spans="3:3" x14ac:dyDescent="0.2">
      <c r="C506" s="5"/>
    </row>
    <row r="507" spans="3:3" x14ac:dyDescent="0.2">
      <c r="C507" s="5"/>
    </row>
    <row r="508" spans="3:3" x14ac:dyDescent="0.2">
      <c r="C508" s="5"/>
    </row>
    <row r="509" spans="3:3" x14ac:dyDescent="0.2">
      <c r="C509" s="5"/>
    </row>
    <row r="510" spans="3:3" x14ac:dyDescent="0.2">
      <c r="C510" s="5"/>
    </row>
    <row r="511" spans="3:3" x14ac:dyDescent="0.2">
      <c r="C511" s="5"/>
    </row>
    <row r="512" spans="3:3" x14ac:dyDescent="0.2">
      <c r="C512" s="5"/>
    </row>
    <row r="513" spans="3:3" x14ac:dyDescent="0.2">
      <c r="C513" s="5"/>
    </row>
    <row r="514" spans="3:3" x14ac:dyDescent="0.2">
      <c r="C514" s="5"/>
    </row>
    <row r="515" spans="3:3" x14ac:dyDescent="0.2">
      <c r="C515" s="5"/>
    </row>
    <row r="516" spans="3:3" x14ac:dyDescent="0.2">
      <c r="C516" s="5"/>
    </row>
    <row r="517" spans="3:3" x14ac:dyDescent="0.2">
      <c r="C517" s="5"/>
    </row>
    <row r="518" spans="3:3" x14ac:dyDescent="0.2">
      <c r="C518" s="5"/>
    </row>
    <row r="519" spans="3:3" x14ac:dyDescent="0.2">
      <c r="C519" s="5"/>
    </row>
    <row r="520" spans="3:3" x14ac:dyDescent="0.2">
      <c r="C520" s="5"/>
    </row>
    <row r="521" spans="3:3" x14ac:dyDescent="0.2">
      <c r="C521" s="5"/>
    </row>
    <row r="522" spans="3:3" x14ac:dyDescent="0.2">
      <c r="C522" s="5"/>
    </row>
    <row r="523" spans="3:3" x14ac:dyDescent="0.2">
      <c r="C523" s="5"/>
    </row>
    <row r="524" spans="3:3" x14ac:dyDescent="0.2">
      <c r="C524" s="5"/>
    </row>
    <row r="525" spans="3:3" x14ac:dyDescent="0.2">
      <c r="C525" s="5"/>
    </row>
    <row r="526" spans="3:3" x14ac:dyDescent="0.2">
      <c r="C526" s="5"/>
    </row>
    <row r="527" spans="3:3" x14ac:dyDescent="0.2">
      <c r="C527" s="5"/>
    </row>
    <row r="528" spans="3:3" x14ac:dyDescent="0.2">
      <c r="C528" s="5"/>
    </row>
    <row r="529" spans="3:3" x14ac:dyDescent="0.2">
      <c r="C529" s="5"/>
    </row>
    <row r="530" spans="3:3" x14ac:dyDescent="0.2">
      <c r="C530" s="5"/>
    </row>
    <row r="531" spans="3:3" x14ac:dyDescent="0.2">
      <c r="C531" s="5"/>
    </row>
    <row r="532" spans="3:3" x14ac:dyDescent="0.2">
      <c r="C532" s="5"/>
    </row>
    <row r="533" spans="3:3" x14ac:dyDescent="0.2">
      <c r="C533" s="5"/>
    </row>
    <row r="534" spans="3:3" x14ac:dyDescent="0.2">
      <c r="C534" s="5"/>
    </row>
    <row r="535" spans="3:3" x14ac:dyDescent="0.2">
      <c r="C535" s="5"/>
    </row>
    <row r="536" spans="3:3" x14ac:dyDescent="0.2">
      <c r="C536" s="5"/>
    </row>
    <row r="537" spans="3:3" x14ac:dyDescent="0.2">
      <c r="C537" s="5"/>
    </row>
    <row r="538" spans="3:3" x14ac:dyDescent="0.2">
      <c r="C538" s="5"/>
    </row>
    <row r="539" spans="3:3" x14ac:dyDescent="0.2">
      <c r="C539" s="5"/>
    </row>
    <row r="540" spans="3:3" x14ac:dyDescent="0.2">
      <c r="C540" s="5"/>
    </row>
    <row r="541" spans="3:3" x14ac:dyDescent="0.2">
      <c r="C541" s="5"/>
    </row>
    <row r="542" spans="3:3" x14ac:dyDescent="0.2">
      <c r="C542" s="5"/>
    </row>
    <row r="543" spans="3:3" x14ac:dyDescent="0.2">
      <c r="C543" s="5"/>
    </row>
    <row r="544" spans="3:3" x14ac:dyDescent="0.2">
      <c r="C544" s="5"/>
    </row>
    <row r="545" spans="3:3" x14ac:dyDescent="0.2">
      <c r="C545" s="5"/>
    </row>
    <row r="546" spans="3:3" x14ac:dyDescent="0.2">
      <c r="C546" s="5"/>
    </row>
    <row r="547" spans="3:3" x14ac:dyDescent="0.2">
      <c r="C547" s="5"/>
    </row>
    <row r="548" spans="3:3" x14ac:dyDescent="0.2">
      <c r="C548" s="5"/>
    </row>
    <row r="549" spans="3:3" x14ac:dyDescent="0.2">
      <c r="C549" s="5"/>
    </row>
    <row r="550" spans="3:3" x14ac:dyDescent="0.2">
      <c r="C550" s="5"/>
    </row>
    <row r="551" spans="3:3" x14ac:dyDescent="0.2">
      <c r="C551" s="5"/>
    </row>
    <row r="552" spans="3:3" x14ac:dyDescent="0.2">
      <c r="C552" s="5"/>
    </row>
    <row r="553" spans="3:3" x14ac:dyDescent="0.2">
      <c r="C553" s="5"/>
    </row>
    <row r="554" spans="3:3" x14ac:dyDescent="0.2">
      <c r="C554" s="5"/>
    </row>
    <row r="555" spans="3:3" x14ac:dyDescent="0.2">
      <c r="C555" s="5"/>
    </row>
    <row r="556" spans="3:3" x14ac:dyDescent="0.2">
      <c r="C556" s="5"/>
    </row>
    <row r="557" spans="3:3" x14ac:dyDescent="0.2">
      <c r="C557" s="5"/>
    </row>
    <row r="558" spans="3:3" x14ac:dyDescent="0.2">
      <c r="C558" s="5"/>
    </row>
    <row r="559" spans="3:3" x14ac:dyDescent="0.2">
      <c r="C559" s="5"/>
    </row>
    <row r="560" spans="3:3" x14ac:dyDescent="0.2">
      <c r="C560" s="5"/>
    </row>
    <row r="561" spans="3:3" x14ac:dyDescent="0.2">
      <c r="C561" s="5"/>
    </row>
    <row r="562" spans="3:3" x14ac:dyDescent="0.2">
      <c r="C562" s="5"/>
    </row>
    <row r="563" spans="3:3" x14ac:dyDescent="0.2">
      <c r="C563" s="5"/>
    </row>
    <row r="564" spans="3:3" x14ac:dyDescent="0.2">
      <c r="C564" s="5"/>
    </row>
    <row r="565" spans="3:3" x14ac:dyDescent="0.2">
      <c r="C565" s="5"/>
    </row>
    <row r="566" spans="3:3" x14ac:dyDescent="0.2">
      <c r="C566" s="5"/>
    </row>
    <row r="567" spans="3:3" x14ac:dyDescent="0.2">
      <c r="C567" s="5"/>
    </row>
    <row r="568" spans="3:3" x14ac:dyDescent="0.2">
      <c r="C568" s="5"/>
    </row>
    <row r="569" spans="3:3" x14ac:dyDescent="0.2">
      <c r="C569" s="5"/>
    </row>
    <row r="570" spans="3:3" x14ac:dyDescent="0.2">
      <c r="C570" s="5"/>
    </row>
    <row r="571" spans="3:3" x14ac:dyDescent="0.2">
      <c r="C571" s="5"/>
    </row>
    <row r="572" spans="3:3" x14ac:dyDescent="0.2">
      <c r="C572" s="5"/>
    </row>
    <row r="573" spans="3:3" x14ac:dyDescent="0.2">
      <c r="C573" s="5"/>
    </row>
    <row r="574" spans="3:3" x14ac:dyDescent="0.2">
      <c r="C574" s="5"/>
    </row>
    <row r="575" spans="3:3" x14ac:dyDescent="0.2">
      <c r="C575" s="5"/>
    </row>
    <row r="576" spans="3:3" x14ac:dyDescent="0.2">
      <c r="C576" s="5"/>
    </row>
    <row r="577" spans="3:3" x14ac:dyDescent="0.2">
      <c r="C577" s="5"/>
    </row>
    <row r="578" spans="3:3" x14ac:dyDescent="0.2">
      <c r="C578" s="5"/>
    </row>
    <row r="579" spans="3:3" x14ac:dyDescent="0.2">
      <c r="C579" s="5"/>
    </row>
    <row r="580" spans="3:3" x14ac:dyDescent="0.2">
      <c r="C580" s="5"/>
    </row>
    <row r="581" spans="3:3" x14ac:dyDescent="0.2">
      <c r="C581" s="5"/>
    </row>
    <row r="582" spans="3:3" x14ac:dyDescent="0.2">
      <c r="C582" s="5"/>
    </row>
    <row r="583" spans="3:3" x14ac:dyDescent="0.2">
      <c r="C583" s="5"/>
    </row>
    <row r="584" spans="3:3" x14ac:dyDescent="0.2">
      <c r="C584" s="5"/>
    </row>
    <row r="585" spans="3:3" x14ac:dyDescent="0.2">
      <c r="C585" s="5"/>
    </row>
    <row r="586" spans="3:3" x14ac:dyDescent="0.2">
      <c r="C586" s="5"/>
    </row>
    <row r="587" spans="3:3" x14ac:dyDescent="0.2">
      <c r="C587" s="5"/>
    </row>
    <row r="588" spans="3:3" x14ac:dyDescent="0.2">
      <c r="C588" s="5"/>
    </row>
    <row r="589" spans="3:3" x14ac:dyDescent="0.2">
      <c r="C589" s="5"/>
    </row>
    <row r="590" spans="3:3" x14ac:dyDescent="0.2">
      <c r="C590" s="5"/>
    </row>
    <row r="591" spans="3:3" x14ac:dyDescent="0.2">
      <c r="C591" s="5"/>
    </row>
    <row r="592" spans="3:3" x14ac:dyDescent="0.2">
      <c r="C592" s="5"/>
    </row>
    <row r="593" spans="3:3" x14ac:dyDescent="0.2">
      <c r="C593" s="5"/>
    </row>
    <row r="594" spans="3:3" x14ac:dyDescent="0.2">
      <c r="C594" s="5"/>
    </row>
    <row r="595" spans="3:3" x14ac:dyDescent="0.2">
      <c r="C595" s="5"/>
    </row>
    <row r="596" spans="3:3" x14ac:dyDescent="0.2">
      <c r="C596" s="5"/>
    </row>
    <row r="597" spans="3:3" x14ac:dyDescent="0.2">
      <c r="C597" s="5"/>
    </row>
    <row r="598" spans="3:3" x14ac:dyDescent="0.2">
      <c r="C598" s="5"/>
    </row>
    <row r="599" spans="3:3" x14ac:dyDescent="0.2">
      <c r="C599" s="5"/>
    </row>
    <row r="600" spans="3:3" x14ac:dyDescent="0.2">
      <c r="C600" s="5"/>
    </row>
    <row r="601" spans="3:3" x14ac:dyDescent="0.2">
      <c r="C601" s="5"/>
    </row>
    <row r="602" spans="3:3" x14ac:dyDescent="0.2">
      <c r="C602" s="5"/>
    </row>
    <row r="603" spans="3:3" x14ac:dyDescent="0.2">
      <c r="C603" s="5"/>
    </row>
    <row r="604" spans="3:3" x14ac:dyDescent="0.2">
      <c r="C604" s="5"/>
    </row>
    <row r="605" spans="3:3" x14ac:dyDescent="0.2">
      <c r="C605" s="5"/>
    </row>
    <row r="606" spans="3:3" x14ac:dyDescent="0.2">
      <c r="C606" s="5"/>
    </row>
    <row r="607" spans="3:3" x14ac:dyDescent="0.2">
      <c r="C607" s="5"/>
    </row>
    <row r="608" spans="3:3" x14ac:dyDescent="0.2">
      <c r="C608" s="5"/>
    </row>
    <row r="609" spans="3:3" x14ac:dyDescent="0.2">
      <c r="C609" s="5"/>
    </row>
    <row r="610" spans="3:3" x14ac:dyDescent="0.2">
      <c r="C610" s="5"/>
    </row>
    <row r="611" spans="3:3" x14ac:dyDescent="0.2">
      <c r="C611" s="5"/>
    </row>
    <row r="612" spans="3:3" x14ac:dyDescent="0.2">
      <c r="C612" s="5"/>
    </row>
    <row r="613" spans="3:3" x14ac:dyDescent="0.2">
      <c r="C613" s="5"/>
    </row>
    <row r="614" spans="3:3" x14ac:dyDescent="0.2">
      <c r="C614" s="5"/>
    </row>
    <row r="615" spans="3:3" x14ac:dyDescent="0.2">
      <c r="C615" s="5"/>
    </row>
    <row r="616" spans="3:3" x14ac:dyDescent="0.2">
      <c r="C616" s="5"/>
    </row>
    <row r="617" spans="3:3" x14ac:dyDescent="0.2">
      <c r="C617" s="5"/>
    </row>
    <row r="618" spans="3:3" x14ac:dyDescent="0.2">
      <c r="C618" s="5"/>
    </row>
    <row r="619" spans="3:3" x14ac:dyDescent="0.2">
      <c r="C619" s="5"/>
    </row>
    <row r="620" spans="3:3" x14ac:dyDescent="0.2">
      <c r="C620" s="5"/>
    </row>
    <row r="621" spans="3:3" x14ac:dyDescent="0.2">
      <c r="C621" s="5"/>
    </row>
    <row r="622" spans="3:3" x14ac:dyDescent="0.2">
      <c r="C622" s="5"/>
    </row>
    <row r="623" spans="3:3" x14ac:dyDescent="0.2">
      <c r="C623" s="5"/>
    </row>
    <row r="624" spans="3:3" x14ac:dyDescent="0.2">
      <c r="C624" s="5"/>
    </row>
    <row r="625" spans="3:3" x14ac:dyDescent="0.2">
      <c r="C625" s="5"/>
    </row>
    <row r="626" spans="3:3" x14ac:dyDescent="0.2">
      <c r="C626" s="5"/>
    </row>
    <row r="627" spans="3:3" x14ac:dyDescent="0.2">
      <c r="C627" s="5"/>
    </row>
    <row r="628" spans="3:3" x14ac:dyDescent="0.2">
      <c r="C628" s="5"/>
    </row>
    <row r="629" spans="3:3" x14ac:dyDescent="0.2">
      <c r="C629" s="5"/>
    </row>
    <row r="630" spans="3:3" x14ac:dyDescent="0.2">
      <c r="C630" s="5"/>
    </row>
    <row r="631" spans="3:3" x14ac:dyDescent="0.2">
      <c r="C631" s="5"/>
    </row>
    <row r="632" spans="3:3" x14ac:dyDescent="0.2">
      <c r="C632" s="5"/>
    </row>
    <row r="633" spans="3:3" x14ac:dyDescent="0.2">
      <c r="C633" s="5"/>
    </row>
    <row r="634" spans="3:3" x14ac:dyDescent="0.2">
      <c r="C634" s="5"/>
    </row>
    <row r="635" spans="3:3" x14ac:dyDescent="0.2">
      <c r="C635" s="5"/>
    </row>
    <row r="636" spans="3:3" x14ac:dyDescent="0.2">
      <c r="C636" s="5"/>
    </row>
    <row r="637" spans="3:3" x14ac:dyDescent="0.2">
      <c r="C637" s="5"/>
    </row>
    <row r="638" spans="3:3" x14ac:dyDescent="0.2">
      <c r="C638" s="5"/>
    </row>
    <row r="639" spans="3:3" x14ac:dyDescent="0.2">
      <c r="C639" s="5"/>
    </row>
    <row r="640" spans="3:3" x14ac:dyDescent="0.2">
      <c r="C640" s="5"/>
    </row>
    <row r="641" spans="3:3" x14ac:dyDescent="0.2">
      <c r="C641" s="5"/>
    </row>
    <row r="642" spans="3:3" x14ac:dyDescent="0.2">
      <c r="C642" s="5"/>
    </row>
    <row r="643" spans="3:3" x14ac:dyDescent="0.2">
      <c r="C643" s="5"/>
    </row>
    <row r="644" spans="3:3" x14ac:dyDescent="0.2">
      <c r="C644" s="5"/>
    </row>
    <row r="645" spans="3:3" x14ac:dyDescent="0.2">
      <c r="C645" s="5"/>
    </row>
    <row r="646" spans="3:3" x14ac:dyDescent="0.2">
      <c r="C646" s="5"/>
    </row>
    <row r="647" spans="3:3" x14ac:dyDescent="0.2">
      <c r="C647" s="5"/>
    </row>
    <row r="648" spans="3:3" x14ac:dyDescent="0.2">
      <c r="C648" s="5"/>
    </row>
    <row r="649" spans="3:3" x14ac:dyDescent="0.2">
      <c r="C649" s="5"/>
    </row>
    <row r="650" spans="3:3" x14ac:dyDescent="0.2">
      <c r="C650" s="5"/>
    </row>
    <row r="651" spans="3:3" x14ac:dyDescent="0.2">
      <c r="C651" s="5"/>
    </row>
    <row r="652" spans="3:3" x14ac:dyDescent="0.2">
      <c r="C652" s="5"/>
    </row>
    <row r="653" spans="3:3" x14ac:dyDescent="0.2">
      <c r="C653" s="5"/>
    </row>
    <row r="654" spans="3:3" x14ac:dyDescent="0.2">
      <c r="C654" s="5"/>
    </row>
    <row r="655" spans="3:3" x14ac:dyDescent="0.2">
      <c r="C655" s="5"/>
    </row>
    <row r="656" spans="3:3" x14ac:dyDescent="0.2">
      <c r="C656" s="5"/>
    </row>
    <row r="657" spans="3:3" x14ac:dyDescent="0.2">
      <c r="C657" s="5"/>
    </row>
    <row r="658" spans="3:3" x14ac:dyDescent="0.2">
      <c r="C658" s="5"/>
    </row>
    <row r="659" spans="3:3" x14ac:dyDescent="0.2">
      <c r="C659" s="5"/>
    </row>
    <row r="660" spans="3:3" x14ac:dyDescent="0.2">
      <c r="C660" s="5"/>
    </row>
    <row r="661" spans="3:3" x14ac:dyDescent="0.2">
      <c r="C661" s="5"/>
    </row>
    <row r="662" spans="3:3" x14ac:dyDescent="0.2">
      <c r="C662" s="5"/>
    </row>
    <row r="663" spans="3:3" x14ac:dyDescent="0.2">
      <c r="C663" s="5"/>
    </row>
    <row r="664" spans="3:3" x14ac:dyDescent="0.2">
      <c r="C664" s="5"/>
    </row>
    <row r="665" spans="3:3" x14ac:dyDescent="0.2">
      <c r="C665" s="5"/>
    </row>
    <row r="666" spans="3:3" x14ac:dyDescent="0.2">
      <c r="C666" s="5"/>
    </row>
    <row r="667" spans="3:3" x14ac:dyDescent="0.2">
      <c r="C667" s="5"/>
    </row>
    <row r="668" spans="3:3" x14ac:dyDescent="0.2">
      <c r="C668" s="5"/>
    </row>
    <row r="669" spans="3:3" x14ac:dyDescent="0.2">
      <c r="C669" s="5"/>
    </row>
    <row r="670" spans="3:3" x14ac:dyDescent="0.2">
      <c r="C670" s="5"/>
    </row>
    <row r="671" spans="3:3" x14ac:dyDescent="0.2">
      <c r="C671" s="5"/>
    </row>
    <row r="672" spans="3:3" x14ac:dyDescent="0.2">
      <c r="C672" s="5"/>
    </row>
    <row r="673" spans="3:3" x14ac:dyDescent="0.2">
      <c r="C673" s="5"/>
    </row>
    <row r="674" spans="3:3" x14ac:dyDescent="0.2">
      <c r="C674" s="5"/>
    </row>
    <row r="675" spans="3:3" x14ac:dyDescent="0.2">
      <c r="C675" s="5"/>
    </row>
    <row r="676" spans="3:3" x14ac:dyDescent="0.2">
      <c r="C676" s="5"/>
    </row>
    <row r="677" spans="3:3" x14ac:dyDescent="0.2">
      <c r="C677" s="5"/>
    </row>
    <row r="678" spans="3:3" x14ac:dyDescent="0.2">
      <c r="C678" s="5"/>
    </row>
    <row r="679" spans="3:3" x14ac:dyDescent="0.2">
      <c r="C679" s="5"/>
    </row>
    <row r="680" spans="3:3" x14ac:dyDescent="0.2">
      <c r="C680" s="5"/>
    </row>
    <row r="681" spans="3:3" x14ac:dyDescent="0.2">
      <c r="C681" s="5"/>
    </row>
    <row r="682" spans="3:3" x14ac:dyDescent="0.2">
      <c r="C682" s="5"/>
    </row>
    <row r="683" spans="3:3" x14ac:dyDescent="0.2">
      <c r="C683" s="5"/>
    </row>
    <row r="684" spans="3:3" x14ac:dyDescent="0.2">
      <c r="C684" s="5"/>
    </row>
    <row r="685" spans="3:3" x14ac:dyDescent="0.2">
      <c r="C685" s="5"/>
    </row>
    <row r="686" spans="3:3" x14ac:dyDescent="0.2">
      <c r="C686" s="5"/>
    </row>
    <row r="687" spans="3:3" x14ac:dyDescent="0.2">
      <c r="C687" s="5"/>
    </row>
    <row r="688" spans="3:3" x14ac:dyDescent="0.2">
      <c r="C688" s="5"/>
    </row>
    <row r="689" spans="3:3" x14ac:dyDescent="0.2">
      <c r="C689" s="5"/>
    </row>
    <row r="690" spans="3:3" x14ac:dyDescent="0.2">
      <c r="C690" s="5"/>
    </row>
    <row r="691" spans="3:3" x14ac:dyDescent="0.2">
      <c r="C691" s="5"/>
    </row>
    <row r="692" spans="3:3" x14ac:dyDescent="0.2">
      <c r="C692" s="5"/>
    </row>
    <row r="693" spans="3:3" x14ac:dyDescent="0.2">
      <c r="C693" s="5"/>
    </row>
    <row r="694" spans="3:3" x14ac:dyDescent="0.2">
      <c r="C694" s="5"/>
    </row>
    <row r="695" spans="3:3" x14ac:dyDescent="0.2">
      <c r="C695" s="5"/>
    </row>
    <row r="696" spans="3:3" x14ac:dyDescent="0.2">
      <c r="C696" s="5"/>
    </row>
    <row r="697" spans="3:3" x14ac:dyDescent="0.2">
      <c r="C697" s="5"/>
    </row>
    <row r="698" spans="3:3" x14ac:dyDescent="0.2">
      <c r="C698" s="5"/>
    </row>
    <row r="699" spans="3:3" x14ac:dyDescent="0.2">
      <c r="C699" s="5"/>
    </row>
    <row r="700" spans="3:3" x14ac:dyDescent="0.2">
      <c r="C700" s="5"/>
    </row>
    <row r="701" spans="3:3" x14ac:dyDescent="0.2">
      <c r="C701" s="5"/>
    </row>
    <row r="702" spans="3:3" x14ac:dyDescent="0.2">
      <c r="C702" s="5"/>
    </row>
    <row r="703" spans="3:3" x14ac:dyDescent="0.2">
      <c r="C703" s="5"/>
    </row>
    <row r="704" spans="3:3" x14ac:dyDescent="0.2">
      <c r="C704" s="5"/>
    </row>
    <row r="705" spans="3:3" x14ac:dyDescent="0.2">
      <c r="C705" s="5"/>
    </row>
    <row r="706" spans="3:3" x14ac:dyDescent="0.2">
      <c r="C706" s="5"/>
    </row>
    <row r="707" spans="3:3" x14ac:dyDescent="0.2">
      <c r="C707" s="5"/>
    </row>
    <row r="708" spans="3:3" x14ac:dyDescent="0.2">
      <c r="C708" s="5"/>
    </row>
    <row r="709" spans="3:3" x14ac:dyDescent="0.2">
      <c r="C709" s="5"/>
    </row>
    <row r="710" spans="3:3" x14ac:dyDescent="0.2">
      <c r="C710" s="5"/>
    </row>
    <row r="711" spans="3:3" x14ac:dyDescent="0.2">
      <c r="C711" s="5"/>
    </row>
    <row r="712" spans="3:3" x14ac:dyDescent="0.2">
      <c r="C712" s="5"/>
    </row>
    <row r="713" spans="3:3" x14ac:dyDescent="0.2">
      <c r="C713" s="5"/>
    </row>
    <row r="714" spans="3:3" x14ac:dyDescent="0.2">
      <c r="C714" s="5"/>
    </row>
    <row r="715" spans="3:3" x14ac:dyDescent="0.2">
      <c r="C715" s="5"/>
    </row>
    <row r="716" spans="3:3" x14ac:dyDescent="0.2">
      <c r="C716" s="5"/>
    </row>
    <row r="717" spans="3:3" x14ac:dyDescent="0.2">
      <c r="C717" s="5"/>
    </row>
    <row r="718" spans="3:3" x14ac:dyDescent="0.2">
      <c r="C718" s="5"/>
    </row>
    <row r="719" spans="3:3" x14ac:dyDescent="0.2">
      <c r="C719" s="5"/>
    </row>
    <row r="720" spans="3:3" x14ac:dyDescent="0.2">
      <c r="C720" s="5"/>
    </row>
    <row r="721" spans="3:3" x14ac:dyDescent="0.2">
      <c r="C721" s="5"/>
    </row>
    <row r="722" spans="3:3" x14ac:dyDescent="0.2">
      <c r="C722" s="5"/>
    </row>
    <row r="723" spans="3:3" x14ac:dyDescent="0.2">
      <c r="C723" s="5"/>
    </row>
    <row r="724" spans="3:3" x14ac:dyDescent="0.2">
      <c r="C724" s="5"/>
    </row>
    <row r="725" spans="3:3" x14ac:dyDescent="0.2">
      <c r="C725" s="5"/>
    </row>
    <row r="726" spans="3:3" x14ac:dyDescent="0.2">
      <c r="C726" s="5"/>
    </row>
    <row r="727" spans="3:3" x14ac:dyDescent="0.2">
      <c r="C727" s="5"/>
    </row>
    <row r="728" spans="3:3" x14ac:dyDescent="0.2">
      <c r="C728" s="5"/>
    </row>
    <row r="729" spans="3:3" x14ac:dyDescent="0.2">
      <c r="C729" s="5"/>
    </row>
    <row r="730" spans="3:3" x14ac:dyDescent="0.2">
      <c r="C730" s="5"/>
    </row>
    <row r="731" spans="3:3" x14ac:dyDescent="0.2">
      <c r="C731" s="5"/>
    </row>
    <row r="732" spans="3:3" x14ac:dyDescent="0.2">
      <c r="C732" s="5"/>
    </row>
    <row r="733" spans="3:3" x14ac:dyDescent="0.2">
      <c r="C733" s="5"/>
    </row>
    <row r="734" spans="3:3" x14ac:dyDescent="0.2">
      <c r="C734" s="5"/>
    </row>
    <row r="735" spans="3:3" x14ac:dyDescent="0.2">
      <c r="C735" s="5"/>
    </row>
    <row r="736" spans="3:3" x14ac:dyDescent="0.2">
      <c r="C736" s="5"/>
    </row>
    <row r="737" spans="3:3" x14ac:dyDescent="0.2">
      <c r="C737" s="5"/>
    </row>
    <row r="738" spans="3:3" x14ac:dyDescent="0.2">
      <c r="C738" s="5"/>
    </row>
    <row r="739" spans="3:3" x14ac:dyDescent="0.2">
      <c r="C739" s="5"/>
    </row>
    <row r="740" spans="3:3" x14ac:dyDescent="0.2">
      <c r="C740" s="5"/>
    </row>
    <row r="741" spans="3:3" x14ac:dyDescent="0.2">
      <c r="C741" s="5"/>
    </row>
    <row r="742" spans="3:3" x14ac:dyDescent="0.2">
      <c r="C742" s="5"/>
    </row>
    <row r="743" spans="3:3" x14ac:dyDescent="0.2">
      <c r="C743" s="5"/>
    </row>
    <row r="744" spans="3:3" x14ac:dyDescent="0.2">
      <c r="C744" s="5"/>
    </row>
    <row r="745" spans="3:3" x14ac:dyDescent="0.2">
      <c r="C745" s="5"/>
    </row>
    <row r="746" spans="3:3" x14ac:dyDescent="0.2">
      <c r="C746" s="5"/>
    </row>
    <row r="747" spans="3:3" x14ac:dyDescent="0.2">
      <c r="C747" s="5"/>
    </row>
    <row r="748" spans="3:3" x14ac:dyDescent="0.2">
      <c r="C748" s="5"/>
    </row>
    <row r="749" spans="3:3" x14ac:dyDescent="0.2">
      <c r="C749" s="5"/>
    </row>
    <row r="750" spans="3:3" x14ac:dyDescent="0.2">
      <c r="C750" s="5"/>
    </row>
    <row r="751" spans="3:3" x14ac:dyDescent="0.2">
      <c r="C751" s="5"/>
    </row>
    <row r="752" spans="3:3" x14ac:dyDescent="0.2">
      <c r="C752" s="5"/>
    </row>
    <row r="753" spans="3:3" x14ac:dyDescent="0.2">
      <c r="C753" s="5"/>
    </row>
    <row r="754" spans="3:3" x14ac:dyDescent="0.2">
      <c r="C754" s="5"/>
    </row>
    <row r="755" spans="3:3" x14ac:dyDescent="0.2">
      <c r="C755" s="5"/>
    </row>
    <row r="756" spans="3:3" x14ac:dyDescent="0.2">
      <c r="C756" s="5"/>
    </row>
    <row r="757" spans="3:3" x14ac:dyDescent="0.2">
      <c r="C757" s="5"/>
    </row>
    <row r="758" spans="3:3" x14ac:dyDescent="0.2">
      <c r="C758" s="5"/>
    </row>
    <row r="759" spans="3:3" x14ac:dyDescent="0.2">
      <c r="C759" s="5"/>
    </row>
    <row r="760" spans="3:3" x14ac:dyDescent="0.2">
      <c r="C760" s="5"/>
    </row>
    <row r="761" spans="3:3" x14ac:dyDescent="0.2">
      <c r="C761" s="5"/>
    </row>
    <row r="762" spans="3:3" x14ac:dyDescent="0.2">
      <c r="C762" s="5"/>
    </row>
    <row r="763" spans="3:3" x14ac:dyDescent="0.2">
      <c r="C763" s="5"/>
    </row>
    <row r="764" spans="3:3" x14ac:dyDescent="0.2">
      <c r="C764" s="5"/>
    </row>
    <row r="765" spans="3:3" x14ac:dyDescent="0.2">
      <c r="C765" s="5"/>
    </row>
    <row r="766" spans="3:3" x14ac:dyDescent="0.2">
      <c r="C766" s="5"/>
    </row>
    <row r="767" spans="3:3" x14ac:dyDescent="0.2">
      <c r="C767" s="5"/>
    </row>
    <row r="768" spans="3:3" x14ac:dyDescent="0.2">
      <c r="C768" s="5"/>
    </row>
    <row r="769" spans="3:3" x14ac:dyDescent="0.2">
      <c r="C769" s="5"/>
    </row>
    <row r="770" spans="3:3" x14ac:dyDescent="0.2">
      <c r="C770" s="5"/>
    </row>
    <row r="771" spans="3:3" x14ac:dyDescent="0.2">
      <c r="C771" s="5"/>
    </row>
    <row r="772" spans="3:3" x14ac:dyDescent="0.2">
      <c r="C772" s="5"/>
    </row>
    <row r="773" spans="3:3" x14ac:dyDescent="0.2">
      <c r="C773" s="5"/>
    </row>
    <row r="774" spans="3:3" x14ac:dyDescent="0.2">
      <c r="C774" s="5"/>
    </row>
    <row r="775" spans="3:3" x14ac:dyDescent="0.2">
      <c r="C775" s="5"/>
    </row>
    <row r="776" spans="3:3" x14ac:dyDescent="0.2">
      <c r="C776" s="5"/>
    </row>
    <row r="777" spans="3:3" x14ac:dyDescent="0.2">
      <c r="C777" s="5"/>
    </row>
    <row r="778" spans="3:3" x14ac:dyDescent="0.2">
      <c r="C778" s="5"/>
    </row>
    <row r="779" spans="3:3" x14ac:dyDescent="0.2">
      <c r="C779" s="5"/>
    </row>
    <row r="780" spans="3:3" x14ac:dyDescent="0.2">
      <c r="C780" s="5"/>
    </row>
    <row r="781" spans="3:3" x14ac:dyDescent="0.2">
      <c r="C781" s="5"/>
    </row>
    <row r="782" spans="3:3" x14ac:dyDescent="0.2">
      <c r="C782" s="5"/>
    </row>
    <row r="783" spans="3:3" x14ac:dyDescent="0.2">
      <c r="C783" s="5"/>
    </row>
    <row r="784" spans="3:3" x14ac:dyDescent="0.2">
      <c r="C784" s="5"/>
    </row>
    <row r="785" spans="3:3" x14ac:dyDescent="0.2">
      <c r="C785" s="5"/>
    </row>
    <row r="786" spans="3:3" x14ac:dyDescent="0.2">
      <c r="C786" s="5"/>
    </row>
    <row r="787" spans="3:3" x14ac:dyDescent="0.2">
      <c r="C787" s="5"/>
    </row>
    <row r="788" spans="3:3" x14ac:dyDescent="0.2">
      <c r="C788" s="5"/>
    </row>
    <row r="789" spans="3:3" x14ac:dyDescent="0.2">
      <c r="C789" s="5"/>
    </row>
    <row r="790" spans="3:3" x14ac:dyDescent="0.2">
      <c r="C790" s="5"/>
    </row>
    <row r="791" spans="3:3" x14ac:dyDescent="0.2">
      <c r="C791" s="5"/>
    </row>
    <row r="792" spans="3:3" x14ac:dyDescent="0.2">
      <c r="C792" s="5"/>
    </row>
    <row r="793" spans="3:3" x14ac:dyDescent="0.2">
      <c r="C793" s="5"/>
    </row>
    <row r="794" spans="3:3" x14ac:dyDescent="0.2">
      <c r="C794" s="5"/>
    </row>
    <row r="795" spans="3:3" x14ac:dyDescent="0.2">
      <c r="C795" s="5"/>
    </row>
    <row r="796" spans="3:3" x14ac:dyDescent="0.2">
      <c r="C796" s="5"/>
    </row>
    <row r="797" spans="3:3" x14ac:dyDescent="0.2">
      <c r="C797" s="5"/>
    </row>
    <row r="798" spans="3:3" x14ac:dyDescent="0.2">
      <c r="C798" s="5"/>
    </row>
    <row r="799" spans="3:3" x14ac:dyDescent="0.2">
      <c r="C799" s="5"/>
    </row>
    <row r="800" spans="3:3" x14ac:dyDescent="0.2">
      <c r="C800" s="5"/>
    </row>
    <row r="801" spans="3:3" x14ac:dyDescent="0.2">
      <c r="C801" s="5"/>
    </row>
    <row r="802" spans="3:3" x14ac:dyDescent="0.2">
      <c r="C802" s="5"/>
    </row>
    <row r="803" spans="3:3" x14ac:dyDescent="0.2">
      <c r="C803" s="5"/>
    </row>
    <row r="804" spans="3:3" x14ac:dyDescent="0.2">
      <c r="C804" s="5"/>
    </row>
    <row r="805" spans="3:3" x14ac:dyDescent="0.2">
      <c r="C805" s="5"/>
    </row>
    <row r="806" spans="3:3" x14ac:dyDescent="0.2">
      <c r="C806" s="5"/>
    </row>
    <row r="807" spans="3:3" x14ac:dyDescent="0.2">
      <c r="C807" s="5"/>
    </row>
    <row r="808" spans="3:3" x14ac:dyDescent="0.2">
      <c r="C808" s="5"/>
    </row>
    <row r="809" spans="3:3" x14ac:dyDescent="0.2">
      <c r="C809" s="5"/>
    </row>
    <row r="810" spans="3:3" x14ac:dyDescent="0.2">
      <c r="C810" s="5"/>
    </row>
    <row r="811" spans="3:3" x14ac:dyDescent="0.2">
      <c r="C811" s="5"/>
    </row>
    <row r="812" spans="3:3" x14ac:dyDescent="0.2">
      <c r="C812" s="5"/>
    </row>
    <row r="813" spans="3:3" x14ac:dyDescent="0.2">
      <c r="C813" s="5"/>
    </row>
    <row r="814" spans="3:3" x14ac:dyDescent="0.2">
      <c r="C814" s="5"/>
    </row>
    <row r="815" spans="3:3" x14ac:dyDescent="0.2">
      <c r="C815" s="5"/>
    </row>
    <row r="816" spans="3:3" x14ac:dyDescent="0.2">
      <c r="C816" s="5"/>
    </row>
    <row r="817" spans="3:3" x14ac:dyDescent="0.2">
      <c r="C817" s="5"/>
    </row>
    <row r="818" spans="3:3" x14ac:dyDescent="0.2">
      <c r="C818" s="5"/>
    </row>
    <row r="819" spans="3:3" x14ac:dyDescent="0.2">
      <c r="C819" s="5"/>
    </row>
    <row r="820" spans="3:3" x14ac:dyDescent="0.2">
      <c r="C820" s="5"/>
    </row>
    <row r="821" spans="3:3" x14ac:dyDescent="0.2">
      <c r="C821" s="5"/>
    </row>
    <row r="822" spans="3:3" x14ac:dyDescent="0.2">
      <c r="C822" s="5"/>
    </row>
    <row r="823" spans="3:3" x14ac:dyDescent="0.2">
      <c r="C823" s="5"/>
    </row>
    <row r="824" spans="3:3" x14ac:dyDescent="0.2">
      <c r="C824" s="5"/>
    </row>
    <row r="825" spans="3:3" x14ac:dyDescent="0.2">
      <c r="C825" s="5"/>
    </row>
    <row r="826" spans="3:3" x14ac:dyDescent="0.2">
      <c r="C826" s="5"/>
    </row>
    <row r="827" spans="3:3" x14ac:dyDescent="0.2">
      <c r="C827" s="5"/>
    </row>
    <row r="828" spans="3:3" x14ac:dyDescent="0.2">
      <c r="C828" s="5"/>
    </row>
    <row r="829" spans="3:3" x14ac:dyDescent="0.2">
      <c r="C829" s="5"/>
    </row>
    <row r="830" spans="3:3" x14ac:dyDescent="0.2">
      <c r="C830" s="5"/>
    </row>
    <row r="831" spans="3:3" x14ac:dyDescent="0.2">
      <c r="C831" s="5"/>
    </row>
    <row r="832" spans="3:3" x14ac:dyDescent="0.2">
      <c r="C832" s="5"/>
    </row>
    <row r="833" spans="3:3" x14ac:dyDescent="0.2">
      <c r="C833" s="5"/>
    </row>
    <row r="834" spans="3:3" x14ac:dyDescent="0.2">
      <c r="C834" s="5"/>
    </row>
    <row r="835" spans="3:3" x14ac:dyDescent="0.2">
      <c r="C835" s="5"/>
    </row>
    <row r="836" spans="3:3" x14ac:dyDescent="0.2">
      <c r="C836" s="5"/>
    </row>
    <row r="837" spans="3:3" x14ac:dyDescent="0.2">
      <c r="C837" s="5"/>
    </row>
    <row r="838" spans="3:3" x14ac:dyDescent="0.2">
      <c r="C838" s="5"/>
    </row>
    <row r="839" spans="3:3" x14ac:dyDescent="0.2">
      <c r="C839" s="5"/>
    </row>
    <row r="840" spans="3:3" x14ac:dyDescent="0.2">
      <c r="C840" s="5"/>
    </row>
    <row r="841" spans="3:3" x14ac:dyDescent="0.2">
      <c r="C841" s="5"/>
    </row>
    <row r="842" spans="3:3" x14ac:dyDescent="0.2">
      <c r="C842" s="5"/>
    </row>
    <row r="843" spans="3:3" x14ac:dyDescent="0.2">
      <c r="C843" s="5"/>
    </row>
    <row r="844" spans="3:3" x14ac:dyDescent="0.2">
      <c r="C844" s="5"/>
    </row>
    <row r="845" spans="3:3" x14ac:dyDescent="0.2">
      <c r="C845" s="5"/>
    </row>
    <row r="846" spans="3:3" x14ac:dyDescent="0.2">
      <c r="C846" s="5"/>
    </row>
    <row r="847" spans="3:3" x14ac:dyDescent="0.2">
      <c r="C847" s="5"/>
    </row>
    <row r="848" spans="3:3" x14ac:dyDescent="0.2">
      <c r="C848" s="5"/>
    </row>
    <row r="849" spans="3:3" x14ac:dyDescent="0.2">
      <c r="C849" s="5"/>
    </row>
    <row r="850" spans="3:3" x14ac:dyDescent="0.2">
      <c r="C850" s="5"/>
    </row>
    <row r="851" spans="3:3" x14ac:dyDescent="0.2">
      <c r="C851" s="5"/>
    </row>
    <row r="852" spans="3:3" x14ac:dyDescent="0.2">
      <c r="C852" s="5"/>
    </row>
    <row r="853" spans="3:3" x14ac:dyDescent="0.2">
      <c r="C853" s="5"/>
    </row>
    <row r="854" spans="3:3" x14ac:dyDescent="0.2">
      <c r="C854" s="5"/>
    </row>
    <row r="855" spans="3:3" x14ac:dyDescent="0.2">
      <c r="C855" s="5"/>
    </row>
    <row r="856" spans="3:3" x14ac:dyDescent="0.2">
      <c r="C856" s="5"/>
    </row>
    <row r="857" spans="3:3" x14ac:dyDescent="0.2">
      <c r="C857" s="5"/>
    </row>
    <row r="858" spans="3:3" x14ac:dyDescent="0.2">
      <c r="C858" s="5"/>
    </row>
    <row r="859" spans="3:3" x14ac:dyDescent="0.2">
      <c r="C859" s="5"/>
    </row>
    <row r="860" spans="3:3" x14ac:dyDescent="0.2">
      <c r="C860" s="5"/>
    </row>
    <row r="861" spans="3:3" x14ac:dyDescent="0.2">
      <c r="C861" s="5"/>
    </row>
    <row r="862" spans="3:3" x14ac:dyDescent="0.2">
      <c r="C862" s="5"/>
    </row>
    <row r="863" spans="3:3" x14ac:dyDescent="0.2">
      <c r="C863" s="5"/>
    </row>
    <row r="864" spans="3:3" x14ac:dyDescent="0.2">
      <c r="C864" s="5"/>
    </row>
    <row r="865" spans="3:3" x14ac:dyDescent="0.2">
      <c r="C865" s="5"/>
    </row>
    <row r="866" spans="3:3" x14ac:dyDescent="0.2">
      <c r="C866" s="5"/>
    </row>
    <row r="867" spans="3:3" x14ac:dyDescent="0.2">
      <c r="C867" s="5"/>
    </row>
    <row r="868" spans="3:3" x14ac:dyDescent="0.2">
      <c r="C868" s="5"/>
    </row>
    <row r="869" spans="3:3" x14ac:dyDescent="0.2">
      <c r="C869" s="5"/>
    </row>
    <row r="870" spans="3:3" x14ac:dyDescent="0.2">
      <c r="C870" s="5"/>
    </row>
    <row r="871" spans="3:3" x14ac:dyDescent="0.2">
      <c r="C871" s="5"/>
    </row>
    <row r="872" spans="3:3" x14ac:dyDescent="0.2">
      <c r="C872" s="5"/>
    </row>
    <row r="873" spans="3:3" x14ac:dyDescent="0.2">
      <c r="C873" s="5"/>
    </row>
    <row r="874" spans="3:3" x14ac:dyDescent="0.2">
      <c r="C874" s="5"/>
    </row>
    <row r="875" spans="3:3" x14ac:dyDescent="0.2">
      <c r="C875" s="5"/>
    </row>
    <row r="876" spans="3:3" x14ac:dyDescent="0.2">
      <c r="C876" s="5"/>
    </row>
    <row r="877" spans="3:3" x14ac:dyDescent="0.2">
      <c r="C877" s="5"/>
    </row>
    <row r="878" spans="3:3" x14ac:dyDescent="0.2">
      <c r="C878" s="5"/>
    </row>
    <row r="879" spans="3:3" x14ac:dyDescent="0.2">
      <c r="C879" s="5"/>
    </row>
    <row r="880" spans="3:3" x14ac:dyDescent="0.2">
      <c r="C880" s="5"/>
    </row>
    <row r="881" spans="3:3" x14ac:dyDescent="0.2">
      <c r="C881" s="5"/>
    </row>
    <row r="882" spans="3:3" x14ac:dyDescent="0.2">
      <c r="C882" s="5"/>
    </row>
    <row r="883" spans="3:3" x14ac:dyDescent="0.2">
      <c r="C883" s="5"/>
    </row>
    <row r="884" spans="3:3" x14ac:dyDescent="0.2">
      <c r="C884" s="5"/>
    </row>
    <row r="885" spans="3:3" x14ac:dyDescent="0.2">
      <c r="C885" s="5"/>
    </row>
    <row r="886" spans="3:3" x14ac:dyDescent="0.2">
      <c r="C886" s="5"/>
    </row>
    <row r="887" spans="3:3" x14ac:dyDescent="0.2">
      <c r="C887" s="5"/>
    </row>
    <row r="888" spans="3:3" x14ac:dyDescent="0.2">
      <c r="C888" s="5"/>
    </row>
    <row r="889" spans="3:3" x14ac:dyDescent="0.2">
      <c r="C889" s="5"/>
    </row>
    <row r="890" spans="3:3" x14ac:dyDescent="0.2">
      <c r="C890" s="5"/>
    </row>
    <row r="891" spans="3:3" x14ac:dyDescent="0.2">
      <c r="C891" s="5"/>
    </row>
    <row r="892" spans="3:3" x14ac:dyDescent="0.2">
      <c r="C892" s="5"/>
    </row>
    <row r="893" spans="3:3" x14ac:dyDescent="0.2">
      <c r="C893" s="5"/>
    </row>
    <row r="894" spans="3:3" x14ac:dyDescent="0.2">
      <c r="C894" s="5"/>
    </row>
    <row r="895" spans="3:3" x14ac:dyDescent="0.2">
      <c r="C895" s="5"/>
    </row>
    <row r="896" spans="3:3" x14ac:dyDescent="0.2">
      <c r="C896" s="5"/>
    </row>
    <row r="897" spans="3:3" x14ac:dyDescent="0.2">
      <c r="C897" s="5"/>
    </row>
    <row r="898" spans="3:3" x14ac:dyDescent="0.2">
      <c r="C898" s="5"/>
    </row>
    <row r="899" spans="3:3" x14ac:dyDescent="0.2">
      <c r="C899" s="5"/>
    </row>
    <row r="900" spans="3:3" x14ac:dyDescent="0.2">
      <c r="C900" s="5"/>
    </row>
    <row r="901" spans="3:3" x14ac:dyDescent="0.2">
      <c r="C901" s="5"/>
    </row>
    <row r="902" spans="3:3" x14ac:dyDescent="0.2">
      <c r="C902" s="5"/>
    </row>
    <row r="903" spans="3:3" x14ac:dyDescent="0.2">
      <c r="C903" s="5"/>
    </row>
    <row r="904" spans="3:3" x14ac:dyDescent="0.2">
      <c r="C904" s="5"/>
    </row>
    <row r="905" spans="3:3" x14ac:dyDescent="0.2">
      <c r="C905" s="5"/>
    </row>
    <row r="906" spans="3:3" x14ac:dyDescent="0.2">
      <c r="C906" s="5"/>
    </row>
    <row r="907" spans="3:3" x14ac:dyDescent="0.2">
      <c r="C907" s="5"/>
    </row>
    <row r="908" spans="3:3" x14ac:dyDescent="0.2">
      <c r="C908" s="5"/>
    </row>
    <row r="909" spans="3:3" x14ac:dyDescent="0.2">
      <c r="C909" s="5"/>
    </row>
    <row r="910" spans="3:3" x14ac:dyDescent="0.2">
      <c r="C910" s="5"/>
    </row>
    <row r="911" spans="3:3" x14ac:dyDescent="0.2">
      <c r="C911" s="5"/>
    </row>
    <row r="912" spans="3:3" x14ac:dyDescent="0.2">
      <c r="C912" s="5"/>
    </row>
    <row r="913" spans="3:3" x14ac:dyDescent="0.2">
      <c r="C913" s="5"/>
    </row>
    <row r="914" spans="3:3" x14ac:dyDescent="0.2">
      <c r="C914" s="5"/>
    </row>
    <row r="915" spans="3:3" x14ac:dyDescent="0.2">
      <c r="C915" s="5"/>
    </row>
    <row r="916" spans="3:3" x14ac:dyDescent="0.2">
      <c r="C916" s="5"/>
    </row>
    <row r="917" spans="3:3" x14ac:dyDescent="0.2">
      <c r="C917" s="5"/>
    </row>
    <row r="918" spans="3:3" x14ac:dyDescent="0.2">
      <c r="C918" s="5"/>
    </row>
    <row r="919" spans="3:3" x14ac:dyDescent="0.2">
      <c r="C919" s="5"/>
    </row>
    <row r="920" spans="3:3" x14ac:dyDescent="0.2">
      <c r="C920" s="5"/>
    </row>
    <row r="921" spans="3:3" x14ac:dyDescent="0.2">
      <c r="C921" s="5"/>
    </row>
    <row r="922" spans="3:3" x14ac:dyDescent="0.2">
      <c r="C922" s="5"/>
    </row>
    <row r="923" spans="3:3" x14ac:dyDescent="0.2">
      <c r="C923" s="5"/>
    </row>
    <row r="924" spans="3:3" x14ac:dyDescent="0.2">
      <c r="C924" s="5"/>
    </row>
    <row r="925" spans="3:3" x14ac:dyDescent="0.2">
      <c r="C925" s="5"/>
    </row>
    <row r="926" spans="3:3" x14ac:dyDescent="0.2">
      <c r="C926" s="5"/>
    </row>
    <row r="927" spans="3:3" x14ac:dyDescent="0.2">
      <c r="C927" s="5"/>
    </row>
    <row r="928" spans="3:3" x14ac:dyDescent="0.2">
      <c r="C928" s="5"/>
    </row>
    <row r="929" spans="3:3" x14ac:dyDescent="0.2">
      <c r="C929" s="5"/>
    </row>
    <row r="930" spans="3:3" x14ac:dyDescent="0.2">
      <c r="C930" s="5"/>
    </row>
    <row r="931" spans="3:3" x14ac:dyDescent="0.2">
      <c r="C931" s="5"/>
    </row>
    <row r="932" spans="3:3" x14ac:dyDescent="0.2">
      <c r="C932" s="5"/>
    </row>
    <row r="933" spans="3:3" x14ac:dyDescent="0.2">
      <c r="C933" s="5"/>
    </row>
    <row r="934" spans="3:3" x14ac:dyDescent="0.2">
      <c r="C934" s="5"/>
    </row>
    <row r="935" spans="3:3" x14ac:dyDescent="0.2">
      <c r="C935" s="5"/>
    </row>
    <row r="936" spans="3:3" x14ac:dyDescent="0.2">
      <c r="C936" s="5"/>
    </row>
    <row r="937" spans="3:3" x14ac:dyDescent="0.2">
      <c r="C937" s="5"/>
    </row>
    <row r="938" spans="3:3" x14ac:dyDescent="0.2">
      <c r="C938" s="5"/>
    </row>
    <row r="939" spans="3:3" x14ac:dyDescent="0.2">
      <c r="C939" s="5"/>
    </row>
    <row r="940" spans="3:3" x14ac:dyDescent="0.2">
      <c r="C940" s="5"/>
    </row>
    <row r="941" spans="3:3" x14ac:dyDescent="0.2">
      <c r="C941" s="5"/>
    </row>
    <row r="942" spans="3:3" x14ac:dyDescent="0.2">
      <c r="C942" s="5"/>
    </row>
    <row r="943" spans="3:3" x14ac:dyDescent="0.2">
      <c r="C943" s="5"/>
    </row>
    <row r="944" spans="3:3" x14ac:dyDescent="0.2">
      <c r="C944" s="5"/>
    </row>
    <row r="945" spans="3:3" x14ac:dyDescent="0.2">
      <c r="C945" s="5"/>
    </row>
    <row r="946" spans="3:3" x14ac:dyDescent="0.2">
      <c r="C946" s="5"/>
    </row>
    <row r="947" spans="3:3" x14ac:dyDescent="0.2">
      <c r="C947" s="5"/>
    </row>
    <row r="948" spans="3:3" x14ac:dyDescent="0.2">
      <c r="C948" s="5"/>
    </row>
    <row r="949" spans="3:3" x14ac:dyDescent="0.2">
      <c r="C949" s="5"/>
    </row>
    <row r="950" spans="3:3" x14ac:dyDescent="0.2">
      <c r="C950" s="5"/>
    </row>
    <row r="951" spans="3:3" x14ac:dyDescent="0.2">
      <c r="C951" s="5"/>
    </row>
    <row r="952" spans="3:3" x14ac:dyDescent="0.2">
      <c r="C952" s="5"/>
    </row>
    <row r="953" spans="3:3" x14ac:dyDescent="0.2">
      <c r="C953" s="5"/>
    </row>
    <row r="954" spans="3:3" x14ac:dyDescent="0.2">
      <c r="C954" s="5"/>
    </row>
    <row r="955" spans="3:3" x14ac:dyDescent="0.2">
      <c r="C955" s="5"/>
    </row>
    <row r="956" spans="3:3" x14ac:dyDescent="0.2">
      <c r="C956" s="5"/>
    </row>
    <row r="957" spans="3:3" x14ac:dyDescent="0.2">
      <c r="C957" s="5"/>
    </row>
    <row r="958" spans="3:3" x14ac:dyDescent="0.2">
      <c r="C958" s="5"/>
    </row>
    <row r="959" spans="3:3" x14ac:dyDescent="0.2">
      <c r="C959" s="5"/>
    </row>
    <row r="960" spans="3:3" x14ac:dyDescent="0.2">
      <c r="C960" s="5"/>
    </row>
    <row r="961" spans="3:3" x14ac:dyDescent="0.2">
      <c r="C961" s="5"/>
    </row>
    <row r="962" spans="3:3" x14ac:dyDescent="0.2">
      <c r="C962" s="5"/>
    </row>
    <row r="963" spans="3:3" x14ac:dyDescent="0.2">
      <c r="C963" s="5"/>
    </row>
    <row r="964" spans="3:3" x14ac:dyDescent="0.2">
      <c r="C964" s="5"/>
    </row>
    <row r="965" spans="3:3" x14ac:dyDescent="0.2">
      <c r="C965" s="5"/>
    </row>
    <row r="966" spans="3:3" x14ac:dyDescent="0.2">
      <c r="C966" s="5"/>
    </row>
    <row r="967" spans="3:3" x14ac:dyDescent="0.2">
      <c r="C967" s="5"/>
    </row>
    <row r="968" spans="3:3" x14ac:dyDescent="0.2">
      <c r="C968" s="5"/>
    </row>
    <row r="969" spans="3:3" x14ac:dyDescent="0.2">
      <c r="C969" s="5"/>
    </row>
    <row r="970" spans="3:3" x14ac:dyDescent="0.2">
      <c r="C970" s="5"/>
    </row>
    <row r="971" spans="3:3" x14ac:dyDescent="0.2">
      <c r="C971" s="5"/>
    </row>
    <row r="972" spans="3:3" x14ac:dyDescent="0.2">
      <c r="C972" s="5"/>
    </row>
    <row r="973" spans="3:3" x14ac:dyDescent="0.2">
      <c r="C973" s="5"/>
    </row>
    <row r="974" spans="3:3" x14ac:dyDescent="0.2">
      <c r="C974" s="5"/>
    </row>
    <row r="975" spans="3:3" x14ac:dyDescent="0.2">
      <c r="C975" s="5"/>
    </row>
    <row r="976" spans="3:3" x14ac:dyDescent="0.2">
      <c r="C976" s="5"/>
    </row>
    <row r="977" spans="3:3" x14ac:dyDescent="0.2">
      <c r="C977" s="5"/>
    </row>
    <row r="978" spans="3:3" x14ac:dyDescent="0.2">
      <c r="C978" s="5"/>
    </row>
    <row r="979" spans="3:3" x14ac:dyDescent="0.2">
      <c r="C979" s="5"/>
    </row>
    <row r="980" spans="3:3" x14ac:dyDescent="0.2">
      <c r="C980" s="5"/>
    </row>
    <row r="981" spans="3:3" x14ac:dyDescent="0.2">
      <c r="C981" s="5"/>
    </row>
    <row r="982" spans="3:3" x14ac:dyDescent="0.2">
      <c r="C982" s="5"/>
    </row>
    <row r="983" spans="3:3" x14ac:dyDescent="0.2">
      <c r="C983" s="5"/>
    </row>
    <row r="984" spans="3:3" x14ac:dyDescent="0.2">
      <c r="C984" s="5"/>
    </row>
    <row r="985" spans="3:3" x14ac:dyDescent="0.2">
      <c r="C985" s="5"/>
    </row>
    <row r="986" spans="3:3" x14ac:dyDescent="0.2">
      <c r="C986" s="5"/>
    </row>
    <row r="987" spans="3:3" x14ac:dyDescent="0.2">
      <c r="C987" s="5"/>
    </row>
    <row r="988" spans="3:3" x14ac:dyDescent="0.2">
      <c r="C988" s="5"/>
    </row>
    <row r="989" spans="3:3" x14ac:dyDescent="0.2">
      <c r="C989" s="5"/>
    </row>
    <row r="990" spans="3:3" x14ac:dyDescent="0.2">
      <c r="C990" s="5"/>
    </row>
    <row r="991" spans="3:3" x14ac:dyDescent="0.2">
      <c r="C991" s="5"/>
    </row>
    <row r="992" spans="3:3" x14ac:dyDescent="0.2">
      <c r="C992" s="5"/>
    </row>
    <row r="993" spans="3:3" x14ac:dyDescent="0.2">
      <c r="C993" s="5"/>
    </row>
    <row r="994" spans="3:3" x14ac:dyDescent="0.2">
      <c r="C994" s="5"/>
    </row>
    <row r="995" spans="3:3" x14ac:dyDescent="0.2">
      <c r="C995" s="5"/>
    </row>
    <row r="996" spans="3:3" x14ac:dyDescent="0.2">
      <c r="C996" s="5"/>
    </row>
    <row r="997" spans="3:3" x14ac:dyDescent="0.2">
      <c r="C997" s="5"/>
    </row>
    <row r="998" spans="3:3" x14ac:dyDescent="0.2">
      <c r="C998" s="5"/>
    </row>
    <row r="999" spans="3:3" x14ac:dyDescent="0.2">
      <c r="C999" s="5"/>
    </row>
    <row r="1000" spans="3:3" x14ac:dyDescent="0.2">
      <c r="C1000" s="5"/>
    </row>
    <row r="1001" spans="3:3" x14ac:dyDescent="0.2">
      <c r="C1001" s="5"/>
    </row>
    <row r="1002" spans="3:3" x14ac:dyDescent="0.2">
      <c r="C1002" s="5"/>
    </row>
    <row r="1003" spans="3:3" x14ac:dyDescent="0.2">
      <c r="C1003" s="5"/>
    </row>
    <row r="1004" spans="3:3" x14ac:dyDescent="0.2">
      <c r="C1004" s="5"/>
    </row>
    <row r="1005" spans="3:3" x14ac:dyDescent="0.2">
      <c r="C1005" s="5"/>
    </row>
    <row r="1006" spans="3:3" x14ac:dyDescent="0.2">
      <c r="C1006" s="5"/>
    </row>
    <row r="1007" spans="3:3" x14ac:dyDescent="0.2">
      <c r="C1007" s="5"/>
    </row>
    <row r="1008" spans="3:3" x14ac:dyDescent="0.2">
      <c r="C1008" s="5"/>
    </row>
    <row r="1009" spans="3:3" x14ac:dyDescent="0.2">
      <c r="C1009" s="5"/>
    </row>
    <row r="1010" spans="3:3" x14ac:dyDescent="0.2">
      <c r="C1010" s="5"/>
    </row>
    <row r="1011" spans="3:3" x14ac:dyDescent="0.2">
      <c r="C1011" s="5"/>
    </row>
    <row r="1012" spans="3:3" x14ac:dyDescent="0.2">
      <c r="C1012" s="5"/>
    </row>
    <row r="1013" spans="3:3" x14ac:dyDescent="0.2">
      <c r="C1013" s="5"/>
    </row>
    <row r="1014" spans="3:3" x14ac:dyDescent="0.2">
      <c r="C1014" s="5"/>
    </row>
    <row r="1015" spans="3:3" x14ac:dyDescent="0.2">
      <c r="C1015" s="5"/>
    </row>
    <row r="1016" spans="3:3" x14ac:dyDescent="0.2">
      <c r="C1016" s="5"/>
    </row>
    <row r="1017" spans="3:3" x14ac:dyDescent="0.2">
      <c r="C1017" s="5"/>
    </row>
    <row r="1018" spans="3:3" x14ac:dyDescent="0.2">
      <c r="C1018" s="5"/>
    </row>
    <row r="1019" spans="3:3" x14ac:dyDescent="0.2">
      <c r="C1019" s="5"/>
    </row>
    <row r="1020" spans="3:3" x14ac:dyDescent="0.2">
      <c r="C1020" s="5"/>
    </row>
    <row r="1021" spans="3:3" x14ac:dyDescent="0.2">
      <c r="C1021" s="5"/>
    </row>
    <row r="1022" spans="3:3" x14ac:dyDescent="0.2">
      <c r="C1022" s="5"/>
    </row>
    <row r="1023" spans="3:3" x14ac:dyDescent="0.2">
      <c r="C1023" s="5"/>
    </row>
    <row r="1024" spans="3:3" x14ac:dyDescent="0.2">
      <c r="C1024" s="5"/>
    </row>
    <row r="1025" spans="3:3" x14ac:dyDescent="0.2">
      <c r="C1025" s="5"/>
    </row>
    <row r="1026" spans="3:3" x14ac:dyDescent="0.2">
      <c r="C1026" s="5"/>
    </row>
    <row r="1027" spans="3:3" x14ac:dyDescent="0.2">
      <c r="C1027" s="5"/>
    </row>
    <row r="1028" spans="3:3" x14ac:dyDescent="0.2">
      <c r="C1028" s="5"/>
    </row>
    <row r="1029" spans="3:3" x14ac:dyDescent="0.2">
      <c r="C1029" s="5"/>
    </row>
    <row r="1030" spans="3:3" x14ac:dyDescent="0.2">
      <c r="C1030" s="5"/>
    </row>
    <row r="1031" spans="3:3" x14ac:dyDescent="0.2">
      <c r="C1031" s="5"/>
    </row>
    <row r="1032" spans="3:3" x14ac:dyDescent="0.2">
      <c r="C1032" s="5"/>
    </row>
    <row r="1033" spans="3:3" x14ac:dyDescent="0.2">
      <c r="C1033" s="5"/>
    </row>
    <row r="1034" spans="3:3" x14ac:dyDescent="0.2">
      <c r="C1034" s="5"/>
    </row>
    <row r="1035" spans="3:3" x14ac:dyDescent="0.2">
      <c r="C1035" s="5"/>
    </row>
    <row r="1036" spans="3:3" x14ac:dyDescent="0.2">
      <c r="C1036" s="5"/>
    </row>
    <row r="1037" spans="3:3" x14ac:dyDescent="0.2">
      <c r="C1037" s="5"/>
    </row>
    <row r="1038" spans="3:3" x14ac:dyDescent="0.2">
      <c r="C1038" s="5"/>
    </row>
    <row r="1039" spans="3:3" x14ac:dyDescent="0.2">
      <c r="C1039" s="5"/>
    </row>
    <row r="1040" spans="3:3" x14ac:dyDescent="0.2">
      <c r="C1040" s="5"/>
    </row>
    <row r="1041" spans="3:3" x14ac:dyDescent="0.2">
      <c r="C1041" s="5"/>
    </row>
    <row r="1042" spans="3:3" x14ac:dyDescent="0.2">
      <c r="C1042" s="5"/>
    </row>
    <row r="1043" spans="3:3" x14ac:dyDescent="0.2">
      <c r="C1043" s="5"/>
    </row>
    <row r="1044" spans="3:3" x14ac:dyDescent="0.2">
      <c r="C1044" s="5"/>
    </row>
    <row r="1045" spans="3:3" x14ac:dyDescent="0.2">
      <c r="C1045" s="5"/>
    </row>
    <row r="1046" spans="3:3" x14ac:dyDescent="0.2">
      <c r="C1046" s="5"/>
    </row>
    <row r="1047" spans="3:3" x14ac:dyDescent="0.2">
      <c r="C1047" s="5"/>
    </row>
    <row r="1048" spans="3:3" x14ac:dyDescent="0.2">
      <c r="C1048" s="5"/>
    </row>
    <row r="1049" spans="3:3" x14ac:dyDescent="0.2">
      <c r="C1049" s="5"/>
    </row>
    <row r="1050" spans="3:3" x14ac:dyDescent="0.2">
      <c r="C1050" s="5"/>
    </row>
    <row r="1051" spans="3:3" x14ac:dyDescent="0.2">
      <c r="C1051" s="5"/>
    </row>
    <row r="1052" spans="3:3" x14ac:dyDescent="0.2">
      <c r="C1052" s="5"/>
    </row>
    <row r="1053" spans="3:3" x14ac:dyDescent="0.2">
      <c r="C1053" s="5"/>
    </row>
    <row r="1054" spans="3:3" x14ac:dyDescent="0.2">
      <c r="C1054" s="5"/>
    </row>
    <row r="1055" spans="3:3" x14ac:dyDescent="0.2">
      <c r="C1055" s="5"/>
    </row>
    <row r="1056" spans="3:3" x14ac:dyDescent="0.2">
      <c r="C1056" s="5"/>
    </row>
    <row r="1057" spans="3:3" x14ac:dyDescent="0.2">
      <c r="C1057" s="5"/>
    </row>
    <row r="1058" spans="3:3" x14ac:dyDescent="0.2">
      <c r="C1058" s="5"/>
    </row>
    <row r="1059" spans="3:3" x14ac:dyDescent="0.2">
      <c r="C1059" s="5"/>
    </row>
    <row r="1060" spans="3:3" x14ac:dyDescent="0.2">
      <c r="C1060" s="5"/>
    </row>
    <row r="1061" spans="3:3" x14ac:dyDescent="0.2">
      <c r="C1061" s="5"/>
    </row>
    <row r="1062" spans="3:3" x14ac:dyDescent="0.2">
      <c r="C1062" s="5"/>
    </row>
    <row r="1063" spans="3:3" x14ac:dyDescent="0.2">
      <c r="C1063" s="5"/>
    </row>
    <row r="1064" spans="3:3" x14ac:dyDescent="0.2">
      <c r="C1064" s="5"/>
    </row>
    <row r="1065" spans="3:3" x14ac:dyDescent="0.2">
      <c r="C1065" s="5"/>
    </row>
    <row r="1066" spans="3:3" x14ac:dyDescent="0.2">
      <c r="C1066" s="5"/>
    </row>
    <row r="1067" spans="3:3" x14ac:dyDescent="0.2">
      <c r="C1067" s="5"/>
    </row>
    <row r="1068" spans="3:3" x14ac:dyDescent="0.2">
      <c r="C1068" s="5"/>
    </row>
    <row r="1069" spans="3:3" x14ac:dyDescent="0.2">
      <c r="C1069" s="5"/>
    </row>
    <row r="1070" spans="3:3" x14ac:dyDescent="0.2">
      <c r="C1070" s="5"/>
    </row>
    <row r="1071" spans="3:3" x14ac:dyDescent="0.2">
      <c r="C1071" s="5"/>
    </row>
    <row r="1072" spans="3:3" x14ac:dyDescent="0.2">
      <c r="C1072" s="5"/>
    </row>
    <row r="1073" spans="3:3" x14ac:dyDescent="0.2">
      <c r="C1073" s="5"/>
    </row>
    <row r="1074" spans="3:3" x14ac:dyDescent="0.2">
      <c r="C1074" s="5"/>
    </row>
    <row r="1075" spans="3:3" x14ac:dyDescent="0.2">
      <c r="C1075" s="5"/>
    </row>
    <row r="1076" spans="3:3" x14ac:dyDescent="0.2">
      <c r="C1076" s="5"/>
    </row>
    <row r="1077" spans="3:3" x14ac:dyDescent="0.2">
      <c r="C1077" s="5"/>
    </row>
    <row r="1078" spans="3:3" x14ac:dyDescent="0.2">
      <c r="C1078" s="5"/>
    </row>
    <row r="1079" spans="3:3" x14ac:dyDescent="0.2">
      <c r="C1079" s="5"/>
    </row>
    <row r="1080" spans="3:3" x14ac:dyDescent="0.2">
      <c r="C1080" s="5"/>
    </row>
    <row r="1081" spans="3:3" x14ac:dyDescent="0.2">
      <c r="C1081" s="5"/>
    </row>
    <row r="1082" spans="3:3" x14ac:dyDescent="0.2">
      <c r="C1082" s="5"/>
    </row>
    <row r="1083" spans="3:3" x14ac:dyDescent="0.2">
      <c r="C1083" s="5"/>
    </row>
    <row r="1084" spans="3:3" x14ac:dyDescent="0.2">
      <c r="C1084" s="5"/>
    </row>
    <row r="1085" spans="3:3" x14ac:dyDescent="0.2">
      <c r="C1085" s="5"/>
    </row>
    <row r="1086" spans="3:3" x14ac:dyDescent="0.2">
      <c r="C1086" s="5"/>
    </row>
    <row r="1087" spans="3:3" x14ac:dyDescent="0.2">
      <c r="C1087" s="5"/>
    </row>
    <row r="1088" spans="3:3" x14ac:dyDescent="0.2">
      <c r="C1088" s="5"/>
    </row>
    <row r="1089" spans="3:3" x14ac:dyDescent="0.2">
      <c r="C1089" s="5"/>
    </row>
    <row r="1090" spans="3:3" x14ac:dyDescent="0.2">
      <c r="C1090" s="5"/>
    </row>
    <row r="1091" spans="3:3" x14ac:dyDescent="0.2">
      <c r="C1091" s="5"/>
    </row>
    <row r="1092" spans="3:3" x14ac:dyDescent="0.2">
      <c r="C1092" s="5"/>
    </row>
    <row r="1093" spans="3:3" x14ac:dyDescent="0.2">
      <c r="C1093" s="5"/>
    </row>
    <row r="1094" spans="3:3" x14ac:dyDescent="0.2">
      <c r="C1094" s="5"/>
    </row>
    <row r="1095" spans="3:3" x14ac:dyDescent="0.2">
      <c r="C1095" s="5"/>
    </row>
    <row r="1096" spans="3:3" x14ac:dyDescent="0.2">
      <c r="C1096" s="5"/>
    </row>
    <row r="1097" spans="3:3" x14ac:dyDescent="0.2">
      <c r="C1097" s="5"/>
    </row>
    <row r="1098" spans="3:3" x14ac:dyDescent="0.2">
      <c r="C1098" s="5"/>
    </row>
    <row r="1099" spans="3:3" x14ac:dyDescent="0.2">
      <c r="C1099" s="5"/>
    </row>
    <row r="1100" spans="3:3" x14ac:dyDescent="0.2">
      <c r="C1100" s="5"/>
    </row>
    <row r="1101" spans="3:3" x14ac:dyDescent="0.2">
      <c r="C1101" s="5"/>
    </row>
    <row r="1102" spans="3:3" x14ac:dyDescent="0.2">
      <c r="C1102" s="5"/>
    </row>
    <row r="1103" spans="3:3" x14ac:dyDescent="0.2">
      <c r="C1103" s="5"/>
    </row>
    <row r="1104" spans="3:3" x14ac:dyDescent="0.2">
      <c r="C1104" s="5"/>
    </row>
    <row r="1105" spans="3:3" x14ac:dyDescent="0.2">
      <c r="C1105" s="5"/>
    </row>
    <row r="1106" spans="3:3" x14ac:dyDescent="0.2">
      <c r="C1106" s="5"/>
    </row>
    <row r="1107" spans="3:3" x14ac:dyDescent="0.2">
      <c r="C1107" s="5"/>
    </row>
    <row r="1108" spans="3:3" x14ac:dyDescent="0.2">
      <c r="C1108" s="5"/>
    </row>
    <row r="1109" spans="3:3" x14ac:dyDescent="0.2">
      <c r="C1109" s="5"/>
    </row>
    <row r="1110" spans="3:3" x14ac:dyDescent="0.2">
      <c r="C1110" s="5"/>
    </row>
    <row r="1111" spans="3:3" x14ac:dyDescent="0.2">
      <c r="C1111" s="5"/>
    </row>
    <row r="1112" spans="3:3" x14ac:dyDescent="0.2">
      <c r="C1112" s="5"/>
    </row>
    <row r="1113" spans="3:3" x14ac:dyDescent="0.2">
      <c r="C1113" s="5"/>
    </row>
    <row r="1114" spans="3:3" x14ac:dyDescent="0.2">
      <c r="C1114" s="5"/>
    </row>
    <row r="1115" spans="3:3" x14ac:dyDescent="0.2">
      <c r="C1115" s="5"/>
    </row>
    <row r="1116" spans="3:3" x14ac:dyDescent="0.2">
      <c r="C1116" s="5"/>
    </row>
    <row r="1117" spans="3:3" x14ac:dyDescent="0.2">
      <c r="C1117" s="5"/>
    </row>
    <row r="1118" spans="3:3" x14ac:dyDescent="0.2">
      <c r="C1118" s="5"/>
    </row>
    <row r="1119" spans="3:3" x14ac:dyDescent="0.2">
      <c r="C1119" s="5"/>
    </row>
    <row r="1120" spans="3:3" x14ac:dyDescent="0.2">
      <c r="C1120" s="5"/>
    </row>
    <row r="1121" spans="3:3" x14ac:dyDescent="0.2">
      <c r="C1121" s="5"/>
    </row>
    <row r="1122" spans="3:3" x14ac:dyDescent="0.2">
      <c r="C1122" s="5"/>
    </row>
    <row r="1123" spans="3:3" x14ac:dyDescent="0.2">
      <c r="C1123" s="5"/>
    </row>
    <row r="1124" spans="3:3" x14ac:dyDescent="0.2">
      <c r="C1124" s="5"/>
    </row>
    <row r="1125" spans="3:3" x14ac:dyDescent="0.2">
      <c r="C1125" s="5"/>
    </row>
    <row r="1126" spans="3:3" x14ac:dyDescent="0.2">
      <c r="C1126" s="5"/>
    </row>
    <row r="1127" spans="3:3" x14ac:dyDescent="0.2">
      <c r="C1127" s="5"/>
    </row>
    <row r="1128" spans="3:3" x14ac:dyDescent="0.2">
      <c r="C1128" s="5"/>
    </row>
    <row r="1129" spans="3:3" x14ac:dyDescent="0.2">
      <c r="C1129" s="5"/>
    </row>
    <row r="1130" spans="3:3" x14ac:dyDescent="0.2">
      <c r="C1130" s="5"/>
    </row>
    <row r="1131" spans="3:3" x14ac:dyDescent="0.2">
      <c r="C1131" s="5"/>
    </row>
    <row r="1132" spans="3:3" x14ac:dyDescent="0.2">
      <c r="C1132" s="5"/>
    </row>
    <row r="1133" spans="3:3" x14ac:dyDescent="0.2">
      <c r="C1133" s="5"/>
    </row>
    <row r="1134" spans="3:3" x14ac:dyDescent="0.2">
      <c r="C1134" s="5"/>
    </row>
    <row r="1135" spans="3:3" x14ac:dyDescent="0.2">
      <c r="C1135" s="5"/>
    </row>
    <row r="1136" spans="3:3" x14ac:dyDescent="0.2">
      <c r="C1136" s="5"/>
    </row>
    <row r="1137" spans="3:3" x14ac:dyDescent="0.2">
      <c r="C1137" s="5"/>
    </row>
    <row r="1138" spans="3:3" x14ac:dyDescent="0.2">
      <c r="C1138" s="5"/>
    </row>
    <row r="1139" spans="3:3" x14ac:dyDescent="0.2">
      <c r="C1139" s="5"/>
    </row>
    <row r="1140" spans="3:3" x14ac:dyDescent="0.2">
      <c r="C1140" s="5"/>
    </row>
    <row r="1141" spans="3:3" x14ac:dyDescent="0.2">
      <c r="C1141" s="5"/>
    </row>
    <row r="1142" spans="3:3" x14ac:dyDescent="0.2">
      <c r="C1142" s="5"/>
    </row>
    <row r="1143" spans="3:3" x14ac:dyDescent="0.2">
      <c r="C1143" s="5"/>
    </row>
    <row r="1144" spans="3:3" x14ac:dyDescent="0.2">
      <c r="C1144" s="5"/>
    </row>
    <row r="1145" spans="3:3" x14ac:dyDescent="0.2">
      <c r="C1145" s="5"/>
    </row>
    <row r="1146" spans="3:3" x14ac:dyDescent="0.2">
      <c r="C1146" s="5"/>
    </row>
    <row r="1147" spans="3:3" x14ac:dyDescent="0.2">
      <c r="C1147" s="5"/>
    </row>
    <row r="1148" spans="3:3" x14ac:dyDescent="0.2">
      <c r="C1148" s="5"/>
    </row>
    <row r="1149" spans="3:3" x14ac:dyDescent="0.2">
      <c r="C1149" s="5"/>
    </row>
    <row r="1150" spans="3:3" x14ac:dyDescent="0.2">
      <c r="C1150" s="5"/>
    </row>
    <row r="1151" spans="3:3" x14ac:dyDescent="0.2">
      <c r="C1151" s="5"/>
    </row>
    <row r="1152" spans="3:3" x14ac:dyDescent="0.2">
      <c r="C1152" s="5"/>
    </row>
    <row r="1153" spans="3:3" x14ac:dyDescent="0.2">
      <c r="C1153" s="5"/>
    </row>
    <row r="1154" spans="3:3" x14ac:dyDescent="0.2">
      <c r="C1154" s="5"/>
    </row>
    <row r="1155" spans="3:3" x14ac:dyDescent="0.2">
      <c r="C1155" s="5"/>
    </row>
    <row r="1156" spans="3:3" x14ac:dyDescent="0.2">
      <c r="C1156" s="5"/>
    </row>
    <row r="1157" spans="3:3" x14ac:dyDescent="0.2">
      <c r="C1157" s="5"/>
    </row>
    <row r="1158" spans="3:3" x14ac:dyDescent="0.2">
      <c r="C1158" s="5"/>
    </row>
    <row r="1159" spans="3:3" x14ac:dyDescent="0.2">
      <c r="C1159" s="5"/>
    </row>
    <row r="1160" spans="3:3" x14ac:dyDescent="0.2">
      <c r="C1160" s="5"/>
    </row>
    <row r="1161" spans="3:3" x14ac:dyDescent="0.2">
      <c r="C1161" s="5"/>
    </row>
    <row r="1162" spans="3:3" x14ac:dyDescent="0.2">
      <c r="C1162" s="5"/>
    </row>
    <row r="1163" spans="3:3" x14ac:dyDescent="0.2">
      <c r="C1163" s="5"/>
    </row>
    <row r="1164" spans="3:3" x14ac:dyDescent="0.2">
      <c r="C1164" s="5"/>
    </row>
    <row r="1165" spans="3:3" x14ac:dyDescent="0.2">
      <c r="C1165" s="5"/>
    </row>
    <row r="1166" spans="3:3" x14ac:dyDescent="0.2">
      <c r="C1166" s="5"/>
    </row>
    <row r="1167" spans="3:3" x14ac:dyDescent="0.2">
      <c r="C1167" s="5"/>
    </row>
    <row r="1168" spans="3:3" x14ac:dyDescent="0.2">
      <c r="C1168" s="5"/>
    </row>
    <row r="1169" spans="3:3" x14ac:dyDescent="0.2">
      <c r="C1169" s="5"/>
    </row>
    <row r="1170" spans="3:3" x14ac:dyDescent="0.2">
      <c r="C1170" s="5"/>
    </row>
    <row r="1171" spans="3:3" x14ac:dyDescent="0.2">
      <c r="C1171" s="5"/>
    </row>
    <row r="1172" spans="3:3" x14ac:dyDescent="0.2">
      <c r="C1172" s="5"/>
    </row>
    <row r="1173" spans="3:3" x14ac:dyDescent="0.2">
      <c r="C1173" s="5"/>
    </row>
    <row r="1174" spans="3:3" x14ac:dyDescent="0.2">
      <c r="C1174" s="5"/>
    </row>
    <row r="1175" spans="3:3" x14ac:dyDescent="0.2">
      <c r="C1175" s="5"/>
    </row>
    <row r="1176" spans="3:3" x14ac:dyDescent="0.2">
      <c r="C1176" s="5"/>
    </row>
    <row r="1177" spans="3:3" x14ac:dyDescent="0.2">
      <c r="C1177" s="5"/>
    </row>
    <row r="1178" spans="3:3" x14ac:dyDescent="0.2">
      <c r="C1178" s="5"/>
    </row>
    <row r="1179" spans="3:3" x14ac:dyDescent="0.2">
      <c r="C1179" s="5"/>
    </row>
    <row r="1180" spans="3:3" x14ac:dyDescent="0.2">
      <c r="C1180" s="5"/>
    </row>
    <row r="1181" spans="3:3" x14ac:dyDescent="0.2">
      <c r="C1181" s="5"/>
    </row>
    <row r="1182" spans="3:3" x14ac:dyDescent="0.2">
      <c r="C1182" s="5"/>
    </row>
    <row r="1183" spans="3:3" x14ac:dyDescent="0.2">
      <c r="C1183" s="5"/>
    </row>
    <row r="1184" spans="3:3" x14ac:dyDescent="0.2">
      <c r="C1184" s="5"/>
    </row>
    <row r="1185" spans="3:3" x14ac:dyDescent="0.2">
      <c r="C1185" s="5"/>
    </row>
    <row r="1186" spans="3:3" x14ac:dyDescent="0.2">
      <c r="C1186" s="5"/>
    </row>
    <row r="1187" spans="3:3" x14ac:dyDescent="0.2">
      <c r="C1187" s="5"/>
    </row>
    <row r="1188" spans="3:3" x14ac:dyDescent="0.2">
      <c r="C1188" s="5"/>
    </row>
    <row r="1189" spans="3:3" x14ac:dyDescent="0.2">
      <c r="C1189" s="5"/>
    </row>
    <row r="1190" spans="3:3" x14ac:dyDescent="0.2">
      <c r="C1190" s="5"/>
    </row>
    <row r="1191" spans="3:3" x14ac:dyDescent="0.2">
      <c r="C1191" s="5"/>
    </row>
    <row r="1192" spans="3:3" x14ac:dyDescent="0.2">
      <c r="C1192" s="5"/>
    </row>
    <row r="1193" spans="3:3" x14ac:dyDescent="0.2">
      <c r="C1193" s="5"/>
    </row>
    <row r="1194" spans="3:3" x14ac:dyDescent="0.2">
      <c r="C1194" s="5"/>
    </row>
    <row r="1195" spans="3:3" x14ac:dyDescent="0.2">
      <c r="C1195" s="5"/>
    </row>
    <row r="1196" spans="3:3" x14ac:dyDescent="0.2">
      <c r="C1196" s="5"/>
    </row>
    <row r="1197" spans="3:3" x14ac:dyDescent="0.2">
      <c r="C1197" s="5"/>
    </row>
    <row r="1198" spans="3:3" x14ac:dyDescent="0.2">
      <c r="C1198" s="5"/>
    </row>
    <row r="1199" spans="3:3" x14ac:dyDescent="0.2">
      <c r="C1199" s="5"/>
    </row>
    <row r="1200" spans="3:3" x14ac:dyDescent="0.2">
      <c r="C1200" s="5"/>
    </row>
    <row r="1201" spans="3:3" x14ac:dyDescent="0.2">
      <c r="C1201" s="5"/>
    </row>
    <row r="1202" spans="3:3" x14ac:dyDescent="0.2">
      <c r="C1202" s="5"/>
    </row>
    <row r="1203" spans="3:3" x14ac:dyDescent="0.2">
      <c r="C1203" s="5"/>
    </row>
    <row r="1204" spans="3:3" x14ac:dyDescent="0.2">
      <c r="C1204" s="5"/>
    </row>
    <row r="1205" spans="3:3" x14ac:dyDescent="0.2">
      <c r="C1205" s="5"/>
    </row>
    <row r="1206" spans="3:3" x14ac:dyDescent="0.2">
      <c r="C1206" s="5"/>
    </row>
    <row r="1207" spans="3:3" x14ac:dyDescent="0.2">
      <c r="C1207" s="5"/>
    </row>
    <row r="1208" spans="3:3" x14ac:dyDescent="0.2">
      <c r="C1208" s="5"/>
    </row>
    <row r="1209" spans="3:3" x14ac:dyDescent="0.2">
      <c r="C1209" s="5"/>
    </row>
    <row r="1210" spans="3:3" x14ac:dyDescent="0.2">
      <c r="C1210" s="5"/>
    </row>
    <row r="1211" spans="3:3" x14ac:dyDescent="0.2">
      <c r="C1211" s="5"/>
    </row>
    <row r="1212" spans="3:3" x14ac:dyDescent="0.2">
      <c r="C1212" s="5"/>
    </row>
    <row r="1213" spans="3:3" x14ac:dyDescent="0.2">
      <c r="C1213" s="5"/>
    </row>
    <row r="1214" spans="3:3" x14ac:dyDescent="0.2">
      <c r="C1214" s="5"/>
    </row>
    <row r="1215" spans="3:3" x14ac:dyDescent="0.2">
      <c r="C1215" s="5"/>
    </row>
    <row r="1216" spans="3:3" x14ac:dyDescent="0.2">
      <c r="C1216" s="5"/>
    </row>
    <row r="1217" spans="3:3" x14ac:dyDescent="0.2">
      <c r="C1217" s="5"/>
    </row>
    <row r="1218" spans="3:3" x14ac:dyDescent="0.2">
      <c r="C1218" s="5"/>
    </row>
    <row r="1219" spans="3:3" x14ac:dyDescent="0.2">
      <c r="C1219" s="5"/>
    </row>
    <row r="1220" spans="3:3" x14ac:dyDescent="0.2">
      <c r="C1220" s="5"/>
    </row>
    <row r="1221" spans="3:3" x14ac:dyDescent="0.2">
      <c r="C1221" s="5"/>
    </row>
    <row r="1222" spans="3:3" x14ac:dyDescent="0.2">
      <c r="C1222" s="5"/>
    </row>
    <row r="1223" spans="3:3" x14ac:dyDescent="0.2">
      <c r="C1223" s="5"/>
    </row>
    <row r="1224" spans="3:3" x14ac:dyDescent="0.2">
      <c r="C1224" s="5"/>
    </row>
    <row r="1225" spans="3:3" x14ac:dyDescent="0.2">
      <c r="C1225" s="5"/>
    </row>
    <row r="1226" spans="3:3" x14ac:dyDescent="0.2">
      <c r="C1226" s="5"/>
    </row>
    <row r="1227" spans="3:3" x14ac:dyDescent="0.2">
      <c r="C1227" s="5"/>
    </row>
    <row r="1228" spans="3:3" x14ac:dyDescent="0.2">
      <c r="C1228" s="5"/>
    </row>
    <row r="1229" spans="3:3" x14ac:dyDescent="0.2">
      <c r="C1229" s="5"/>
    </row>
    <row r="1230" spans="3:3" x14ac:dyDescent="0.2">
      <c r="C1230" s="5"/>
    </row>
    <row r="1231" spans="3:3" x14ac:dyDescent="0.2">
      <c r="C1231" s="5"/>
    </row>
    <row r="1232" spans="3:3" x14ac:dyDescent="0.2">
      <c r="C1232" s="5"/>
    </row>
    <row r="1233" spans="3:3" x14ac:dyDescent="0.2">
      <c r="C1233" s="5"/>
    </row>
    <row r="1234" spans="3:3" x14ac:dyDescent="0.2">
      <c r="C1234" s="5"/>
    </row>
    <row r="1235" spans="3:3" x14ac:dyDescent="0.2">
      <c r="C1235" s="5"/>
    </row>
    <row r="1236" spans="3:3" x14ac:dyDescent="0.2">
      <c r="C1236" s="5"/>
    </row>
    <row r="1237" spans="3:3" x14ac:dyDescent="0.2">
      <c r="C1237" s="5"/>
    </row>
    <row r="1238" spans="3:3" x14ac:dyDescent="0.2">
      <c r="C1238" s="5"/>
    </row>
    <row r="1239" spans="3:3" x14ac:dyDescent="0.2">
      <c r="C1239" s="5"/>
    </row>
    <row r="1240" spans="3:3" x14ac:dyDescent="0.2">
      <c r="C1240" s="5"/>
    </row>
    <row r="1241" spans="3:3" x14ac:dyDescent="0.2">
      <c r="C1241" s="5"/>
    </row>
    <row r="1242" spans="3:3" x14ac:dyDescent="0.2">
      <c r="C1242" s="5"/>
    </row>
    <row r="1243" spans="3:3" x14ac:dyDescent="0.2">
      <c r="C1243" s="5"/>
    </row>
    <row r="1244" spans="3:3" x14ac:dyDescent="0.2">
      <c r="C1244" s="5"/>
    </row>
    <row r="1245" spans="3:3" x14ac:dyDescent="0.2">
      <c r="C1245" s="5"/>
    </row>
    <row r="1246" spans="3:3" x14ac:dyDescent="0.2">
      <c r="C1246" s="5"/>
    </row>
    <row r="1247" spans="3:3" x14ac:dyDescent="0.2">
      <c r="C1247" s="5"/>
    </row>
    <row r="1248" spans="3:3" x14ac:dyDescent="0.2">
      <c r="C1248" s="5"/>
    </row>
    <row r="1249" spans="3:3" x14ac:dyDescent="0.2">
      <c r="C1249" s="5"/>
    </row>
    <row r="1250" spans="3:3" x14ac:dyDescent="0.2">
      <c r="C1250" s="5"/>
    </row>
    <row r="1251" spans="3:3" x14ac:dyDescent="0.2">
      <c r="C1251" s="5"/>
    </row>
    <row r="1252" spans="3:3" x14ac:dyDescent="0.2">
      <c r="C1252" s="5"/>
    </row>
    <row r="1253" spans="3:3" x14ac:dyDescent="0.2">
      <c r="C1253" s="5"/>
    </row>
    <row r="1254" spans="3:3" x14ac:dyDescent="0.2">
      <c r="C1254" s="5"/>
    </row>
    <row r="1255" spans="3:3" x14ac:dyDescent="0.2">
      <c r="C1255" s="5"/>
    </row>
    <row r="1256" spans="3:3" x14ac:dyDescent="0.2">
      <c r="C1256" s="5"/>
    </row>
    <row r="1257" spans="3:3" x14ac:dyDescent="0.2">
      <c r="C1257" s="5"/>
    </row>
    <row r="1258" spans="3:3" x14ac:dyDescent="0.2">
      <c r="C1258" s="5"/>
    </row>
    <row r="1259" spans="3:3" x14ac:dyDescent="0.2">
      <c r="C1259" s="5"/>
    </row>
    <row r="1260" spans="3:3" x14ac:dyDescent="0.2">
      <c r="C1260" s="5"/>
    </row>
    <row r="1261" spans="3:3" x14ac:dyDescent="0.2">
      <c r="C1261" s="5"/>
    </row>
    <row r="1262" spans="3:3" x14ac:dyDescent="0.2">
      <c r="C1262" s="5"/>
    </row>
    <row r="1263" spans="3:3" x14ac:dyDescent="0.2">
      <c r="C1263" s="5"/>
    </row>
    <row r="1264" spans="3:3" x14ac:dyDescent="0.2">
      <c r="C1264" s="5"/>
    </row>
    <row r="1265" spans="3:3" x14ac:dyDescent="0.2">
      <c r="C1265" s="5"/>
    </row>
    <row r="1266" spans="3:3" x14ac:dyDescent="0.2">
      <c r="C1266" s="5"/>
    </row>
    <row r="1267" spans="3:3" x14ac:dyDescent="0.2">
      <c r="C1267" s="5"/>
    </row>
    <row r="1268" spans="3:3" x14ac:dyDescent="0.2">
      <c r="C1268" s="5"/>
    </row>
    <row r="1269" spans="3:3" x14ac:dyDescent="0.2">
      <c r="C1269" s="5"/>
    </row>
    <row r="1270" spans="3:3" x14ac:dyDescent="0.2">
      <c r="C1270" s="5"/>
    </row>
    <row r="1271" spans="3:3" x14ac:dyDescent="0.2">
      <c r="C1271" s="5"/>
    </row>
    <row r="1272" spans="3:3" x14ac:dyDescent="0.2">
      <c r="C1272" s="5"/>
    </row>
    <row r="1273" spans="3:3" x14ac:dyDescent="0.2">
      <c r="C1273" s="5"/>
    </row>
    <row r="1274" spans="3:3" x14ac:dyDescent="0.2">
      <c r="C1274" s="5"/>
    </row>
    <row r="1275" spans="3:3" x14ac:dyDescent="0.2">
      <c r="C1275" s="5"/>
    </row>
    <row r="1276" spans="3:3" x14ac:dyDescent="0.2">
      <c r="C1276" s="5"/>
    </row>
    <row r="1277" spans="3:3" x14ac:dyDescent="0.2">
      <c r="C1277" s="5"/>
    </row>
    <row r="1278" spans="3:3" x14ac:dyDescent="0.2">
      <c r="C1278" s="5"/>
    </row>
    <row r="1279" spans="3:3" x14ac:dyDescent="0.2">
      <c r="C1279" s="5"/>
    </row>
    <row r="1280" spans="3:3" x14ac:dyDescent="0.2">
      <c r="C1280" s="5"/>
    </row>
    <row r="1281" spans="3:3" x14ac:dyDescent="0.2">
      <c r="C1281" s="5"/>
    </row>
    <row r="1282" spans="3:3" x14ac:dyDescent="0.2">
      <c r="C1282" s="5"/>
    </row>
    <row r="1283" spans="3:3" x14ac:dyDescent="0.2">
      <c r="C1283" s="5"/>
    </row>
    <row r="1284" spans="3:3" x14ac:dyDescent="0.2">
      <c r="C1284" s="5"/>
    </row>
    <row r="1285" spans="3:3" x14ac:dyDescent="0.2">
      <c r="C1285" s="5"/>
    </row>
    <row r="1286" spans="3:3" x14ac:dyDescent="0.2">
      <c r="C1286" s="5"/>
    </row>
    <row r="1287" spans="3:3" x14ac:dyDescent="0.2">
      <c r="C1287" s="5"/>
    </row>
    <row r="1288" spans="3:3" x14ac:dyDescent="0.2">
      <c r="C1288" s="5"/>
    </row>
    <row r="1289" spans="3:3" x14ac:dyDescent="0.2">
      <c r="C1289" s="5"/>
    </row>
    <row r="1290" spans="3:3" x14ac:dyDescent="0.2">
      <c r="C1290" s="5"/>
    </row>
    <row r="1291" spans="3:3" x14ac:dyDescent="0.2">
      <c r="C1291" s="5"/>
    </row>
    <row r="1292" spans="3:3" x14ac:dyDescent="0.2">
      <c r="C1292" s="5"/>
    </row>
    <row r="1293" spans="3:3" x14ac:dyDescent="0.2">
      <c r="C1293" s="5"/>
    </row>
    <row r="1294" spans="3:3" x14ac:dyDescent="0.2">
      <c r="C1294" s="5"/>
    </row>
    <row r="1295" spans="3:3" x14ac:dyDescent="0.2">
      <c r="C1295" s="5"/>
    </row>
    <row r="1296" spans="3:3" x14ac:dyDescent="0.2">
      <c r="C1296" s="5"/>
    </row>
    <row r="1297" spans="3:3" x14ac:dyDescent="0.2">
      <c r="C1297" s="5"/>
    </row>
    <row r="1298" spans="3:3" x14ac:dyDescent="0.2">
      <c r="C1298" s="5"/>
    </row>
    <row r="1299" spans="3:3" x14ac:dyDescent="0.2">
      <c r="C1299" s="5"/>
    </row>
    <row r="1300" spans="3:3" x14ac:dyDescent="0.2">
      <c r="C1300" s="5"/>
    </row>
    <row r="1301" spans="3:3" x14ac:dyDescent="0.2">
      <c r="C1301" s="5"/>
    </row>
    <row r="1302" spans="3:3" x14ac:dyDescent="0.2">
      <c r="C1302" s="5"/>
    </row>
    <row r="1303" spans="3:3" x14ac:dyDescent="0.2">
      <c r="C1303" s="5"/>
    </row>
    <row r="1304" spans="3:3" x14ac:dyDescent="0.2">
      <c r="C1304" s="5"/>
    </row>
    <row r="1305" spans="3:3" x14ac:dyDescent="0.2">
      <c r="C1305" s="5"/>
    </row>
    <row r="1306" spans="3:3" x14ac:dyDescent="0.2">
      <c r="C1306" s="5"/>
    </row>
    <row r="1307" spans="3:3" x14ac:dyDescent="0.2">
      <c r="C1307" s="5"/>
    </row>
    <row r="1308" spans="3:3" x14ac:dyDescent="0.2">
      <c r="C1308" s="5"/>
    </row>
    <row r="1309" spans="3:3" x14ac:dyDescent="0.2">
      <c r="C1309" s="5"/>
    </row>
    <row r="1310" spans="3:3" x14ac:dyDescent="0.2">
      <c r="C1310" s="5"/>
    </row>
    <row r="1311" spans="3:3" x14ac:dyDescent="0.2">
      <c r="C1311" s="5"/>
    </row>
    <row r="1312" spans="3:3" x14ac:dyDescent="0.2">
      <c r="C1312" s="5"/>
    </row>
    <row r="1313" spans="3:3" x14ac:dyDescent="0.2">
      <c r="C1313" s="5"/>
    </row>
    <row r="1314" spans="3:3" x14ac:dyDescent="0.2">
      <c r="C1314" s="5"/>
    </row>
    <row r="1315" spans="3:3" x14ac:dyDescent="0.2">
      <c r="C1315" s="5"/>
    </row>
    <row r="1316" spans="3:3" x14ac:dyDescent="0.2">
      <c r="C1316" s="5"/>
    </row>
    <row r="1317" spans="3:3" x14ac:dyDescent="0.2">
      <c r="C1317" s="5"/>
    </row>
    <row r="1318" spans="3:3" x14ac:dyDescent="0.2">
      <c r="C1318" s="5"/>
    </row>
    <row r="1319" spans="3:3" x14ac:dyDescent="0.2">
      <c r="C1319" s="5"/>
    </row>
    <row r="1320" spans="3:3" x14ac:dyDescent="0.2">
      <c r="C1320" s="5"/>
    </row>
    <row r="1321" spans="3:3" x14ac:dyDescent="0.2">
      <c r="C1321" s="5"/>
    </row>
    <row r="1322" spans="3:3" x14ac:dyDescent="0.2">
      <c r="C1322" s="5"/>
    </row>
    <row r="1323" spans="3:3" x14ac:dyDescent="0.2">
      <c r="C1323" s="5"/>
    </row>
    <row r="1324" spans="3:3" x14ac:dyDescent="0.2">
      <c r="C1324" s="5"/>
    </row>
    <row r="1325" spans="3:3" x14ac:dyDescent="0.2">
      <c r="C1325" s="5"/>
    </row>
    <row r="1326" spans="3:3" x14ac:dyDescent="0.2">
      <c r="C1326" s="5"/>
    </row>
    <row r="1327" spans="3:3" x14ac:dyDescent="0.2">
      <c r="C1327" s="5"/>
    </row>
    <row r="1328" spans="3:3" x14ac:dyDescent="0.2">
      <c r="C1328" s="5"/>
    </row>
    <row r="1329" spans="3:3" x14ac:dyDescent="0.2">
      <c r="C1329" s="5"/>
    </row>
    <row r="1330" spans="3:3" x14ac:dyDescent="0.2">
      <c r="C1330" s="5"/>
    </row>
    <row r="1331" spans="3:3" x14ac:dyDescent="0.2">
      <c r="C1331" s="5"/>
    </row>
    <row r="1332" spans="3:3" x14ac:dyDescent="0.2">
      <c r="C1332" s="5"/>
    </row>
    <row r="1333" spans="3:3" x14ac:dyDescent="0.2">
      <c r="C1333" s="5"/>
    </row>
    <row r="1334" spans="3:3" x14ac:dyDescent="0.2">
      <c r="C1334" s="5"/>
    </row>
    <row r="1335" spans="3:3" x14ac:dyDescent="0.2">
      <c r="C1335" s="5"/>
    </row>
    <row r="1336" spans="3:3" x14ac:dyDescent="0.2">
      <c r="C1336" s="5"/>
    </row>
    <row r="1337" spans="3:3" x14ac:dyDescent="0.2">
      <c r="C1337" s="5"/>
    </row>
    <row r="1338" spans="3:3" x14ac:dyDescent="0.2">
      <c r="C1338" s="5"/>
    </row>
    <row r="1339" spans="3:3" x14ac:dyDescent="0.2">
      <c r="C1339" s="5"/>
    </row>
    <row r="1340" spans="3:3" x14ac:dyDescent="0.2">
      <c r="C1340" s="5"/>
    </row>
    <row r="1341" spans="3:3" x14ac:dyDescent="0.2">
      <c r="C1341" s="5"/>
    </row>
    <row r="1342" spans="3:3" x14ac:dyDescent="0.2">
      <c r="C1342" s="5"/>
    </row>
    <row r="1343" spans="3:3" x14ac:dyDescent="0.2">
      <c r="C1343" s="5"/>
    </row>
    <row r="1344" spans="3:3" x14ac:dyDescent="0.2">
      <c r="C1344" s="5"/>
    </row>
    <row r="1345" spans="3:3" x14ac:dyDescent="0.2">
      <c r="C1345" s="5"/>
    </row>
    <row r="1346" spans="3:3" x14ac:dyDescent="0.2">
      <c r="C1346" s="5"/>
    </row>
    <row r="1347" spans="3:3" x14ac:dyDescent="0.2">
      <c r="C1347" s="5"/>
    </row>
    <row r="1348" spans="3:3" x14ac:dyDescent="0.2">
      <c r="C1348" s="5"/>
    </row>
    <row r="1349" spans="3:3" x14ac:dyDescent="0.2">
      <c r="C1349" s="5"/>
    </row>
    <row r="1350" spans="3:3" x14ac:dyDescent="0.2">
      <c r="C1350" s="5"/>
    </row>
    <row r="1351" spans="3:3" x14ac:dyDescent="0.2">
      <c r="C1351" s="5"/>
    </row>
    <row r="1352" spans="3:3" x14ac:dyDescent="0.2">
      <c r="C1352" s="5"/>
    </row>
    <row r="1353" spans="3:3" x14ac:dyDescent="0.2">
      <c r="C1353" s="5"/>
    </row>
    <row r="1354" spans="3:3" x14ac:dyDescent="0.2">
      <c r="C1354" s="5"/>
    </row>
    <row r="1355" spans="3:3" x14ac:dyDescent="0.2">
      <c r="C1355" s="5"/>
    </row>
    <row r="1356" spans="3:3" x14ac:dyDescent="0.2">
      <c r="C1356" s="5"/>
    </row>
    <row r="1357" spans="3:3" x14ac:dyDescent="0.2">
      <c r="C1357" s="5"/>
    </row>
    <row r="1358" spans="3:3" x14ac:dyDescent="0.2">
      <c r="C1358" s="5"/>
    </row>
    <row r="1359" spans="3:3" x14ac:dyDescent="0.2">
      <c r="C1359" s="5"/>
    </row>
    <row r="1360" spans="3:3" x14ac:dyDescent="0.2">
      <c r="C1360" s="5"/>
    </row>
    <row r="1361" spans="3:3" x14ac:dyDescent="0.2">
      <c r="C1361" s="5"/>
    </row>
    <row r="1362" spans="3:3" x14ac:dyDescent="0.2">
      <c r="C1362" s="5"/>
    </row>
    <row r="1363" spans="3:3" x14ac:dyDescent="0.2">
      <c r="C1363" s="5"/>
    </row>
    <row r="1364" spans="3:3" x14ac:dyDescent="0.2">
      <c r="C1364" s="5"/>
    </row>
    <row r="1365" spans="3:3" x14ac:dyDescent="0.2">
      <c r="C1365" s="5"/>
    </row>
    <row r="1366" spans="3:3" x14ac:dyDescent="0.2">
      <c r="C1366" s="5"/>
    </row>
    <row r="1367" spans="3:3" x14ac:dyDescent="0.2">
      <c r="C1367" s="5"/>
    </row>
    <row r="1368" spans="3:3" x14ac:dyDescent="0.2">
      <c r="C1368" s="5"/>
    </row>
    <row r="1369" spans="3:3" x14ac:dyDescent="0.2">
      <c r="C1369" s="5"/>
    </row>
    <row r="1370" spans="3:3" x14ac:dyDescent="0.2">
      <c r="C1370" s="5"/>
    </row>
    <row r="1371" spans="3:3" x14ac:dyDescent="0.2">
      <c r="C1371" s="5"/>
    </row>
    <row r="1372" spans="3:3" x14ac:dyDescent="0.2">
      <c r="C1372" s="5"/>
    </row>
    <row r="1373" spans="3:3" x14ac:dyDescent="0.2">
      <c r="C1373" s="5"/>
    </row>
    <row r="1374" spans="3:3" x14ac:dyDescent="0.2">
      <c r="C1374" s="5"/>
    </row>
    <row r="1375" spans="3:3" x14ac:dyDescent="0.2">
      <c r="C1375" s="5"/>
    </row>
    <row r="1376" spans="3:3" x14ac:dyDescent="0.2">
      <c r="C1376" s="5"/>
    </row>
    <row r="1377" spans="3:3" x14ac:dyDescent="0.2">
      <c r="C1377" s="5"/>
    </row>
    <row r="1378" spans="3:3" x14ac:dyDescent="0.2">
      <c r="C1378" s="5"/>
    </row>
    <row r="1379" spans="3:3" x14ac:dyDescent="0.2">
      <c r="C1379" s="5"/>
    </row>
    <row r="1380" spans="3:3" x14ac:dyDescent="0.2">
      <c r="C1380" s="5"/>
    </row>
    <row r="1381" spans="3:3" x14ac:dyDescent="0.2">
      <c r="C1381" s="5"/>
    </row>
    <row r="1382" spans="3:3" x14ac:dyDescent="0.2">
      <c r="C1382" s="5"/>
    </row>
    <row r="1383" spans="3:3" x14ac:dyDescent="0.2">
      <c r="C1383" s="5"/>
    </row>
    <row r="1384" spans="3:3" x14ac:dyDescent="0.2">
      <c r="C1384" s="5"/>
    </row>
    <row r="1385" spans="3:3" x14ac:dyDescent="0.2">
      <c r="C1385" s="5"/>
    </row>
    <row r="1386" spans="3:3" x14ac:dyDescent="0.2">
      <c r="C1386" s="5"/>
    </row>
    <row r="1387" spans="3:3" x14ac:dyDescent="0.2">
      <c r="C1387" s="5"/>
    </row>
    <row r="1388" spans="3:3" x14ac:dyDescent="0.2">
      <c r="C1388" s="5"/>
    </row>
    <row r="1389" spans="3:3" x14ac:dyDescent="0.2">
      <c r="C1389" s="5"/>
    </row>
    <row r="1390" spans="3:3" x14ac:dyDescent="0.2">
      <c r="C1390" s="5"/>
    </row>
    <row r="1391" spans="3:3" x14ac:dyDescent="0.2">
      <c r="C1391" s="5"/>
    </row>
    <row r="1392" spans="3:3" x14ac:dyDescent="0.2">
      <c r="C1392" s="5"/>
    </row>
    <row r="1393" spans="3:3" x14ac:dyDescent="0.2">
      <c r="C1393" s="5"/>
    </row>
    <row r="1394" spans="3:3" x14ac:dyDescent="0.2">
      <c r="C1394" s="5"/>
    </row>
    <row r="1395" spans="3:3" x14ac:dyDescent="0.2">
      <c r="C1395" s="5"/>
    </row>
    <row r="1396" spans="3:3" x14ac:dyDescent="0.2">
      <c r="C1396" s="5"/>
    </row>
    <row r="1397" spans="3:3" x14ac:dyDescent="0.2">
      <c r="C1397" s="5"/>
    </row>
    <row r="1398" spans="3:3" x14ac:dyDescent="0.2">
      <c r="C1398" s="5"/>
    </row>
    <row r="1399" spans="3:3" x14ac:dyDescent="0.2">
      <c r="C1399" s="5"/>
    </row>
    <row r="1400" spans="3:3" x14ac:dyDescent="0.2">
      <c r="C1400" s="5"/>
    </row>
    <row r="1401" spans="3:3" x14ac:dyDescent="0.2">
      <c r="C1401" s="5"/>
    </row>
    <row r="1402" spans="3:3" x14ac:dyDescent="0.2">
      <c r="C1402" s="5"/>
    </row>
    <row r="1403" spans="3:3" x14ac:dyDescent="0.2">
      <c r="C1403" s="5"/>
    </row>
    <row r="1404" spans="3:3" x14ac:dyDescent="0.2">
      <c r="C1404" s="5"/>
    </row>
    <row r="1405" spans="3:3" x14ac:dyDescent="0.2">
      <c r="C1405" s="5"/>
    </row>
    <row r="1406" spans="3:3" x14ac:dyDescent="0.2">
      <c r="C1406" s="5"/>
    </row>
    <row r="1407" spans="3:3" x14ac:dyDescent="0.2">
      <c r="C1407" s="5"/>
    </row>
    <row r="1408" spans="3:3" x14ac:dyDescent="0.2">
      <c r="C1408" s="5"/>
    </row>
    <row r="1409" spans="3:3" x14ac:dyDescent="0.2">
      <c r="C1409" s="5"/>
    </row>
    <row r="1410" spans="3:3" x14ac:dyDescent="0.2">
      <c r="C1410" s="5"/>
    </row>
    <row r="1411" spans="3:3" x14ac:dyDescent="0.2">
      <c r="C1411" s="5"/>
    </row>
    <row r="1412" spans="3:3" x14ac:dyDescent="0.2">
      <c r="C1412" s="5"/>
    </row>
    <row r="1413" spans="3:3" x14ac:dyDescent="0.2">
      <c r="C1413" s="5"/>
    </row>
    <row r="1414" spans="3:3" x14ac:dyDescent="0.2">
      <c r="C1414" s="5"/>
    </row>
    <row r="1415" spans="3:3" x14ac:dyDescent="0.2">
      <c r="C1415" s="5"/>
    </row>
    <row r="1416" spans="3:3" x14ac:dyDescent="0.2">
      <c r="C1416" s="5"/>
    </row>
    <row r="1417" spans="3:3" x14ac:dyDescent="0.2">
      <c r="C1417" s="5"/>
    </row>
    <row r="1418" spans="3:3" x14ac:dyDescent="0.2">
      <c r="C1418" s="5"/>
    </row>
    <row r="1419" spans="3:3" x14ac:dyDescent="0.2">
      <c r="C1419" s="5"/>
    </row>
    <row r="1420" spans="3:3" x14ac:dyDescent="0.2">
      <c r="C1420" s="5"/>
    </row>
    <row r="1421" spans="3:3" x14ac:dyDescent="0.2">
      <c r="C1421" s="5"/>
    </row>
    <row r="1422" spans="3:3" x14ac:dyDescent="0.2">
      <c r="C1422" s="5"/>
    </row>
    <row r="1423" spans="3:3" x14ac:dyDescent="0.2">
      <c r="C1423" s="5"/>
    </row>
    <row r="1424" spans="3:3" x14ac:dyDescent="0.2">
      <c r="C1424" s="5"/>
    </row>
    <row r="1425" spans="3:3" x14ac:dyDescent="0.2">
      <c r="C1425" s="5"/>
    </row>
    <row r="1426" spans="3:3" x14ac:dyDescent="0.2">
      <c r="C1426" s="5"/>
    </row>
    <row r="1427" spans="3:3" x14ac:dyDescent="0.2">
      <c r="C1427" s="5"/>
    </row>
    <row r="1428" spans="3:3" x14ac:dyDescent="0.2">
      <c r="C1428" s="5"/>
    </row>
    <row r="1429" spans="3:3" x14ac:dyDescent="0.2">
      <c r="C1429" s="5"/>
    </row>
    <row r="1430" spans="3:3" x14ac:dyDescent="0.2">
      <c r="C1430" s="5"/>
    </row>
    <row r="1431" spans="3:3" x14ac:dyDescent="0.2">
      <c r="C1431" s="5"/>
    </row>
    <row r="1432" spans="3:3" x14ac:dyDescent="0.2">
      <c r="C1432" s="5"/>
    </row>
    <row r="1433" spans="3:3" x14ac:dyDescent="0.2">
      <c r="C1433" s="5"/>
    </row>
    <row r="1434" spans="3:3" x14ac:dyDescent="0.2">
      <c r="C1434" s="5"/>
    </row>
    <row r="1435" spans="3:3" x14ac:dyDescent="0.2">
      <c r="C1435" s="5"/>
    </row>
    <row r="1436" spans="3:3" x14ac:dyDescent="0.2">
      <c r="C1436" s="5"/>
    </row>
    <row r="1437" spans="3:3" x14ac:dyDescent="0.2">
      <c r="C1437" s="5"/>
    </row>
    <row r="1438" spans="3:3" x14ac:dyDescent="0.2">
      <c r="C1438" s="5"/>
    </row>
    <row r="1439" spans="3:3" x14ac:dyDescent="0.2">
      <c r="C1439" s="5"/>
    </row>
    <row r="1440" spans="3:3" x14ac:dyDescent="0.2">
      <c r="C1440" s="5"/>
    </row>
    <row r="1441" spans="3:3" x14ac:dyDescent="0.2">
      <c r="C1441" s="5"/>
    </row>
    <row r="1442" spans="3:3" x14ac:dyDescent="0.2">
      <c r="C1442" s="5"/>
    </row>
    <row r="1443" spans="3:3" x14ac:dyDescent="0.2">
      <c r="C1443" s="5"/>
    </row>
    <row r="1444" spans="3:3" x14ac:dyDescent="0.2">
      <c r="C1444" s="5"/>
    </row>
    <row r="1445" spans="3:3" x14ac:dyDescent="0.2">
      <c r="C1445" s="5"/>
    </row>
    <row r="1446" spans="3:3" x14ac:dyDescent="0.2">
      <c r="C1446" s="5"/>
    </row>
    <row r="1447" spans="3:3" x14ac:dyDescent="0.2">
      <c r="C1447" s="5"/>
    </row>
    <row r="1448" spans="3:3" x14ac:dyDescent="0.2">
      <c r="C1448" s="5"/>
    </row>
    <row r="1449" spans="3:3" x14ac:dyDescent="0.2">
      <c r="C1449" s="5"/>
    </row>
    <row r="1450" spans="3:3" x14ac:dyDescent="0.2">
      <c r="C1450" s="5"/>
    </row>
    <row r="1451" spans="3:3" x14ac:dyDescent="0.2">
      <c r="C1451" s="5"/>
    </row>
    <row r="1452" spans="3:3" x14ac:dyDescent="0.2">
      <c r="C1452" s="5"/>
    </row>
    <row r="1453" spans="3:3" x14ac:dyDescent="0.2">
      <c r="C1453" s="5"/>
    </row>
    <row r="1454" spans="3:3" x14ac:dyDescent="0.2">
      <c r="C1454" s="5"/>
    </row>
    <row r="1455" spans="3:3" x14ac:dyDescent="0.2">
      <c r="C1455" s="5"/>
    </row>
    <row r="1456" spans="3:3" x14ac:dyDescent="0.2">
      <c r="C1456" s="5"/>
    </row>
    <row r="1457" spans="3:3" x14ac:dyDescent="0.2">
      <c r="C1457" s="5"/>
    </row>
    <row r="1458" spans="3:3" x14ac:dyDescent="0.2">
      <c r="C1458" s="5"/>
    </row>
    <row r="1459" spans="3:3" x14ac:dyDescent="0.2">
      <c r="C1459" s="5"/>
    </row>
    <row r="1460" spans="3:3" x14ac:dyDescent="0.2">
      <c r="C1460" s="5"/>
    </row>
    <row r="1461" spans="3:3" x14ac:dyDescent="0.2">
      <c r="C1461" s="5"/>
    </row>
    <row r="1462" spans="3:3" x14ac:dyDescent="0.2">
      <c r="C1462" s="5"/>
    </row>
    <row r="1463" spans="3:3" x14ac:dyDescent="0.2">
      <c r="C1463" s="5"/>
    </row>
    <row r="1464" spans="3:3" x14ac:dyDescent="0.2">
      <c r="C1464" s="5"/>
    </row>
    <row r="1465" spans="3:3" x14ac:dyDescent="0.2">
      <c r="C1465" s="5"/>
    </row>
    <row r="1466" spans="3:3" x14ac:dyDescent="0.2">
      <c r="C1466" s="5"/>
    </row>
    <row r="1467" spans="3:3" x14ac:dyDescent="0.2">
      <c r="C1467" s="5"/>
    </row>
    <row r="1468" spans="3:3" x14ac:dyDescent="0.2">
      <c r="C1468" s="5"/>
    </row>
    <row r="1469" spans="3:3" x14ac:dyDescent="0.2">
      <c r="C1469" s="5"/>
    </row>
    <row r="1470" spans="3:3" x14ac:dyDescent="0.2">
      <c r="C1470" s="5"/>
    </row>
    <row r="1471" spans="3:3" x14ac:dyDescent="0.2">
      <c r="C1471" s="5"/>
    </row>
    <row r="1472" spans="3:3" x14ac:dyDescent="0.2">
      <c r="C1472" s="5"/>
    </row>
    <row r="1473" spans="3:3" x14ac:dyDescent="0.2">
      <c r="C1473" s="5"/>
    </row>
    <row r="1474" spans="3:3" x14ac:dyDescent="0.2">
      <c r="C1474" s="5"/>
    </row>
    <row r="1475" spans="3:3" x14ac:dyDescent="0.2">
      <c r="C1475" s="5"/>
    </row>
    <row r="1476" spans="3:3" x14ac:dyDescent="0.2">
      <c r="C1476" s="5"/>
    </row>
    <row r="1477" spans="3:3" x14ac:dyDescent="0.2">
      <c r="C1477" s="5"/>
    </row>
    <row r="1478" spans="3:3" x14ac:dyDescent="0.2">
      <c r="C1478" s="5"/>
    </row>
    <row r="1479" spans="3:3" x14ac:dyDescent="0.2">
      <c r="C1479" s="5"/>
    </row>
    <row r="1480" spans="3:3" x14ac:dyDescent="0.2">
      <c r="C1480" s="5"/>
    </row>
    <row r="1481" spans="3:3" x14ac:dyDescent="0.2">
      <c r="C1481" s="5"/>
    </row>
    <row r="1482" spans="3:3" x14ac:dyDescent="0.2">
      <c r="C1482" s="5"/>
    </row>
    <row r="1483" spans="3:3" x14ac:dyDescent="0.2">
      <c r="C1483" s="5"/>
    </row>
    <row r="1484" spans="3:3" x14ac:dyDescent="0.2">
      <c r="C1484" s="5"/>
    </row>
    <row r="1485" spans="3:3" x14ac:dyDescent="0.2">
      <c r="C1485" s="5"/>
    </row>
    <row r="1486" spans="3:3" x14ac:dyDescent="0.2">
      <c r="C1486" s="5"/>
    </row>
    <row r="1487" spans="3:3" x14ac:dyDescent="0.2">
      <c r="C1487" s="5"/>
    </row>
    <row r="1488" spans="3:3" x14ac:dyDescent="0.2">
      <c r="C1488" s="5"/>
    </row>
    <row r="1489" spans="3:3" x14ac:dyDescent="0.2">
      <c r="C1489" s="5"/>
    </row>
    <row r="1490" spans="3:3" x14ac:dyDescent="0.2">
      <c r="C1490" s="5"/>
    </row>
    <row r="1491" spans="3:3" x14ac:dyDescent="0.2">
      <c r="C1491" s="5"/>
    </row>
    <row r="1492" spans="3:3" x14ac:dyDescent="0.2">
      <c r="C1492" s="5"/>
    </row>
    <row r="1493" spans="3:3" x14ac:dyDescent="0.2">
      <c r="C1493" s="5"/>
    </row>
    <row r="1494" spans="3:3" x14ac:dyDescent="0.2">
      <c r="C1494" s="5"/>
    </row>
    <row r="1495" spans="3:3" x14ac:dyDescent="0.2">
      <c r="C1495" s="5"/>
    </row>
    <row r="1496" spans="3:3" x14ac:dyDescent="0.2">
      <c r="C1496" s="5"/>
    </row>
    <row r="1497" spans="3:3" x14ac:dyDescent="0.2">
      <c r="C1497" s="5"/>
    </row>
    <row r="1498" spans="3:3" x14ac:dyDescent="0.2">
      <c r="C1498" s="5"/>
    </row>
    <row r="1499" spans="3:3" x14ac:dyDescent="0.2">
      <c r="C1499" s="5"/>
    </row>
    <row r="1500" spans="3:3" x14ac:dyDescent="0.2">
      <c r="C1500" s="5"/>
    </row>
    <row r="1501" spans="3:3" x14ac:dyDescent="0.2">
      <c r="C1501" s="5"/>
    </row>
    <row r="1502" spans="3:3" x14ac:dyDescent="0.2">
      <c r="C1502" s="5"/>
    </row>
    <row r="1503" spans="3:3" x14ac:dyDescent="0.2">
      <c r="C1503" s="5"/>
    </row>
    <row r="1504" spans="3:3" x14ac:dyDescent="0.2">
      <c r="C1504" s="5"/>
    </row>
    <row r="1505" spans="3:3" x14ac:dyDescent="0.2">
      <c r="C1505" s="5"/>
    </row>
    <row r="1506" spans="3:3" x14ac:dyDescent="0.2">
      <c r="C1506" s="5"/>
    </row>
    <row r="1507" spans="3:3" x14ac:dyDescent="0.2">
      <c r="C1507" s="5"/>
    </row>
    <row r="1508" spans="3:3" x14ac:dyDescent="0.2">
      <c r="C1508" s="5"/>
    </row>
    <row r="1509" spans="3:3" x14ac:dyDescent="0.2">
      <c r="C1509" s="5"/>
    </row>
    <row r="1510" spans="3:3" x14ac:dyDescent="0.2">
      <c r="C1510" s="5"/>
    </row>
    <row r="1511" spans="3:3" x14ac:dyDescent="0.2">
      <c r="C1511" s="5"/>
    </row>
    <row r="1512" spans="3:3" x14ac:dyDescent="0.2">
      <c r="C1512" s="5"/>
    </row>
    <row r="1513" spans="3:3" x14ac:dyDescent="0.2">
      <c r="C1513" s="5"/>
    </row>
    <row r="1514" spans="3:3" x14ac:dyDescent="0.2">
      <c r="C1514" s="5"/>
    </row>
    <row r="1515" spans="3:3" x14ac:dyDescent="0.2">
      <c r="C1515" s="5"/>
    </row>
    <row r="1516" spans="3:3" x14ac:dyDescent="0.2">
      <c r="C1516" s="5"/>
    </row>
    <row r="1517" spans="3:3" x14ac:dyDescent="0.2">
      <c r="C1517" s="5"/>
    </row>
    <row r="1518" spans="3:3" x14ac:dyDescent="0.2">
      <c r="C1518" s="5"/>
    </row>
    <row r="1519" spans="3:3" x14ac:dyDescent="0.2">
      <c r="C1519" s="5"/>
    </row>
    <row r="1520" spans="3:3" x14ac:dyDescent="0.2">
      <c r="C1520" s="5"/>
    </row>
    <row r="1521" spans="3:3" x14ac:dyDescent="0.2">
      <c r="C1521" s="5"/>
    </row>
    <row r="1522" spans="3:3" x14ac:dyDescent="0.2">
      <c r="C1522" s="5"/>
    </row>
    <row r="1523" spans="3:3" x14ac:dyDescent="0.2">
      <c r="C1523" s="5"/>
    </row>
    <row r="1524" spans="3:3" x14ac:dyDescent="0.2">
      <c r="C1524" s="5"/>
    </row>
    <row r="1525" spans="3:3" x14ac:dyDescent="0.2">
      <c r="C1525" s="5"/>
    </row>
    <row r="1526" spans="3:3" x14ac:dyDescent="0.2">
      <c r="C1526" s="5"/>
    </row>
    <row r="1527" spans="3:3" x14ac:dyDescent="0.2">
      <c r="C1527" s="5"/>
    </row>
    <row r="1528" spans="3:3" x14ac:dyDescent="0.2">
      <c r="C1528" s="5"/>
    </row>
    <row r="1529" spans="3:3" x14ac:dyDescent="0.2">
      <c r="C1529" s="5"/>
    </row>
    <row r="1530" spans="3:3" x14ac:dyDescent="0.2">
      <c r="C1530" s="5"/>
    </row>
    <row r="1531" spans="3:3" x14ac:dyDescent="0.2">
      <c r="C1531" s="5"/>
    </row>
    <row r="1532" spans="3:3" x14ac:dyDescent="0.2">
      <c r="C1532" s="5"/>
    </row>
    <row r="1533" spans="3:3" x14ac:dyDescent="0.2">
      <c r="C1533" s="5"/>
    </row>
    <row r="1534" spans="3:3" x14ac:dyDescent="0.2">
      <c r="C1534" s="5"/>
    </row>
    <row r="1535" spans="3:3" x14ac:dyDescent="0.2">
      <c r="C1535" s="5"/>
    </row>
    <row r="1536" spans="3:3" x14ac:dyDescent="0.2">
      <c r="C1536" s="5"/>
    </row>
    <row r="1537" spans="3:3" x14ac:dyDescent="0.2">
      <c r="C1537" s="5"/>
    </row>
    <row r="1538" spans="3:3" x14ac:dyDescent="0.2">
      <c r="C1538" s="5"/>
    </row>
    <row r="1539" spans="3:3" x14ac:dyDescent="0.2">
      <c r="C1539" s="5"/>
    </row>
    <row r="1540" spans="3:3" x14ac:dyDescent="0.2">
      <c r="C1540" s="5"/>
    </row>
    <row r="1541" spans="3:3" x14ac:dyDescent="0.2">
      <c r="C1541" s="5"/>
    </row>
    <row r="1542" spans="3:3" x14ac:dyDescent="0.2">
      <c r="C1542" s="5"/>
    </row>
    <row r="1543" spans="3:3" x14ac:dyDescent="0.2">
      <c r="C1543" s="5"/>
    </row>
    <row r="1544" spans="3:3" x14ac:dyDescent="0.2">
      <c r="C1544" s="5"/>
    </row>
    <row r="1545" spans="3:3" x14ac:dyDescent="0.2">
      <c r="C1545" s="5"/>
    </row>
    <row r="1546" spans="3:3" x14ac:dyDescent="0.2">
      <c r="C1546" s="5"/>
    </row>
    <row r="1547" spans="3:3" x14ac:dyDescent="0.2">
      <c r="C1547" s="5"/>
    </row>
    <row r="1548" spans="3:3" x14ac:dyDescent="0.2">
      <c r="C1548" s="5"/>
    </row>
    <row r="1549" spans="3:3" x14ac:dyDescent="0.2">
      <c r="C1549" s="5"/>
    </row>
    <row r="1550" spans="3:3" x14ac:dyDescent="0.2">
      <c r="C1550" s="5"/>
    </row>
    <row r="1551" spans="3:3" x14ac:dyDescent="0.2">
      <c r="C1551" s="5"/>
    </row>
    <row r="1552" spans="3:3" x14ac:dyDescent="0.2">
      <c r="C1552" s="5"/>
    </row>
    <row r="1553" spans="3:3" x14ac:dyDescent="0.2">
      <c r="C1553" s="5"/>
    </row>
    <row r="1554" spans="3:3" x14ac:dyDescent="0.2">
      <c r="C1554" s="5"/>
    </row>
    <row r="1555" spans="3:3" x14ac:dyDescent="0.2">
      <c r="C1555" s="5"/>
    </row>
    <row r="1556" spans="3:3" x14ac:dyDescent="0.2">
      <c r="C1556" s="5"/>
    </row>
    <row r="1557" spans="3:3" x14ac:dyDescent="0.2">
      <c r="C1557" s="5"/>
    </row>
    <row r="1558" spans="3:3" x14ac:dyDescent="0.2">
      <c r="C1558" s="5"/>
    </row>
    <row r="1559" spans="3:3" x14ac:dyDescent="0.2">
      <c r="C1559" s="5"/>
    </row>
    <row r="1560" spans="3:3" x14ac:dyDescent="0.2">
      <c r="C1560" s="5"/>
    </row>
    <row r="1561" spans="3:3" x14ac:dyDescent="0.2">
      <c r="C1561" s="5"/>
    </row>
    <row r="1562" spans="3:3" x14ac:dyDescent="0.2">
      <c r="C1562" s="5"/>
    </row>
    <row r="1563" spans="3:3" x14ac:dyDescent="0.2">
      <c r="C1563" s="5"/>
    </row>
    <row r="1564" spans="3:3" x14ac:dyDescent="0.2">
      <c r="C1564" s="5"/>
    </row>
    <row r="1565" spans="3:3" x14ac:dyDescent="0.2">
      <c r="C1565" s="5"/>
    </row>
    <row r="1566" spans="3:3" x14ac:dyDescent="0.2">
      <c r="C1566" s="5"/>
    </row>
    <row r="1567" spans="3:3" x14ac:dyDescent="0.2">
      <c r="C1567" s="5"/>
    </row>
    <row r="1568" spans="3:3" x14ac:dyDescent="0.2">
      <c r="C1568" s="5"/>
    </row>
    <row r="1569" spans="3:3" x14ac:dyDescent="0.2">
      <c r="C1569" s="5"/>
    </row>
    <row r="1570" spans="3:3" x14ac:dyDescent="0.2">
      <c r="C1570" s="5"/>
    </row>
    <row r="1571" spans="3:3" x14ac:dyDescent="0.2">
      <c r="C1571" s="5"/>
    </row>
    <row r="1572" spans="3:3" x14ac:dyDescent="0.2">
      <c r="C1572" s="5"/>
    </row>
    <row r="1573" spans="3:3" x14ac:dyDescent="0.2">
      <c r="C1573" s="5"/>
    </row>
    <row r="1574" spans="3:3" x14ac:dyDescent="0.2">
      <c r="C1574" s="5"/>
    </row>
    <row r="1575" spans="3:3" x14ac:dyDescent="0.2">
      <c r="C1575" s="5"/>
    </row>
    <row r="1576" spans="3:3" x14ac:dyDescent="0.2">
      <c r="C1576" s="5"/>
    </row>
    <row r="1577" spans="3:3" x14ac:dyDescent="0.2">
      <c r="C1577" s="5"/>
    </row>
    <row r="1578" spans="3:3" x14ac:dyDescent="0.2">
      <c r="C1578" s="5"/>
    </row>
    <row r="1579" spans="3:3" x14ac:dyDescent="0.2">
      <c r="C1579" s="5"/>
    </row>
    <row r="1580" spans="3:3" x14ac:dyDescent="0.2">
      <c r="C1580" s="5"/>
    </row>
    <row r="1581" spans="3:3" x14ac:dyDescent="0.2">
      <c r="C1581" s="5"/>
    </row>
    <row r="1582" spans="3:3" x14ac:dyDescent="0.2">
      <c r="C1582" s="5"/>
    </row>
    <row r="1583" spans="3:3" x14ac:dyDescent="0.2">
      <c r="C1583" s="5"/>
    </row>
    <row r="1584" spans="3:3" x14ac:dyDescent="0.2">
      <c r="C1584" s="5"/>
    </row>
    <row r="1585" spans="3:3" x14ac:dyDescent="0.2">
      <c r="C1585" s="5"/>
    </row>
    <row r="1586" spans="3:3" x14ac:dyDescent="0.2">
      <c r="C1586" s="5"/>
    </row>
    <row r="1587" spans="3:3" x14ac:dyDescent="0.2">
      <c r="C1587" s="5"/>
    </row>
    <row r="1588" spans="3:3" x14ac:dyDescent="0.2">
      <c r="C1588" s="5"/>
    </row>
    <row r="1589" spans="3:3" x14ac:dyDescent="0.2">
      <c r="C1589" s="5"/>
    </row>
    <row r="1590" spans="3:3" x14ac:dyDescent="0.2">
      <c r="C1590" s="5"/>
    </row>
    <row r="1591" spans="3:3" x14ac:dyDescent="0.2">
      <c r="C1591" s="5"/>
    </row>
    <row r="1592" spans="3:3" x14ac:dyDescent="0.2">
      <c r="C1592" s="5"/>
    </row>
    <row r="1593" spans="3:3" x14ac:dyDescent="0.2">
      <c r="C1593" s="5"/>
    </row>
    <row r="1594" spans="3:3" x14ac:dyDescent="0.2">
      <c r="C1594" s="5"/>
    </row>
    <row r="1595" spans="3:3" x14ac:dyDescent="0.2">
      <c r="C1595" s="5"/>
    </row>
    <row r="1596" spans="3:3" x14ac:dyDescent="0.2">
      <c r="C1596" s="5"/>
    </row>
    <row r="1597" spans="3:3" x14ac:dyDescent="0.2">
      <c r="C1597" s="5"/>
    </row>
    <row r="1598" spans="3:3" x14ac:dyDescent="0.2">
      <c r="C1598" s="5"/>
    </row>
    <row r="1599" spans="3:3" x14ac:dyDescent="0.2">
      <c r="C1599" s="5"/>
    </row>
    <row r="1600" spans="3:3" x14ac:dyDescent="0.2">
      <c r="C1600" s="5"/>
    </row>
    <row r="1601" spans="3:3" x14ac:dyDescent="0.2">
      <c r="C1601" s="5"/>
    </row>
    <row r="1602" spans="3:3" x14ac:dyDescent="0.2">
      <c r="C1602" s="5"/>
    </row>
    <row r="1603" spans="3:3" x14ac:dyDescent="0.2">
      <c r="C1603" s="5"/>
    </row>
    <row r="1604" spans="3:3" x14ac:dyDescent="0.2">
      <c r="C1604" s="5"/>
    </row>
    <row r="1605" spans="3:3" x14ac:dyDescent="0.2">
      <c r="C1605" s="5"/>
    </row>
    <row r="1606" spans="3:3" x14ac:dyDescent="0.2">
      <c r="C1606" s="5"/>
    </row>
    <row r="1607" spans="3:3" x14ac:dyDescent="0.2">
      <c r="C1607" s="5"/>
    </row>
    <row r="1608" spans="3:3" x14ac:dyDescent="0.2">
      <c r="C1608" s="5"/>
    </row>
    <row r="1609" spans="3:3" x14ac:dyDescent="0.2">
      <c r="C1609" s="5"/>
    </row>
    <row r="1610" spans="3:3" x14ac:dyDescent="0.2">
      <c r="C1610" s="5"/>
    </row>
    <row r="1611" spans="3:3" x14ac:dyDescent="0.2">
      <c r="C1611" s="5"/>
    </row>
    <row r="1612" spans="3:3" x14ac:dyDescent="0.2">
      <c r="C1612" s="5"/>
    </row>
    <row r="1613" spans="3:3" x14ac:dyDescent="0.2">
      <c r="C1613" s="5"/>
    </row>
    <row r="1614" spans="3:3" x14ac:dyDescent="0.2">
      <c r="C1614" s="5"/>
    </row>
    <row r="1615" spans="3:3" x14ac:dyDescent="0.2">
      <c r="C1615" s="5"/>
    </row>
    <row r="1616" spans="3:3" x14ac:dyDescent="0.2">
      <c r="C1616" s="5"/>
    </row>
    <row r="1617" spans="3:3" x14ac:dyDescent="0.2">
      <c r="C1617" s="5"/>
    </row>
    <row r="1618" spans="3:3" x14ac:dyDescent="0.2">
      <c r="C1618" s="5"/>
    </row>
    <row r="1619" spans="3:3" x14ac:dyDescent="0.2">
      <c r="C1619" s="5"/>
    </row>
    <row r="1620" spans="3:3" x14ac:dyDescent="0.2">
      <c r="C1620" s="5"/>
    </row>
    <row r="1621" spans="3:3" x14ac:dyDescent="0.2">
      <c r="C1621" s="5"/>
    </row>
    <row r="1622" spans="3:3" x14ac:dyDescent="0.2">
      <c r="C1622" s="5"/>
    </row>
    <row r="1623" spans="3:3" x14ac:dyDescent="0.2">
      <c r="C1623" s="5"/>
    </row>
    <row r="1624" spans="3:3" x14ac:dyDescent="0.2">
      <c r="C1624" s="5"/>
    </row>
    <row r="1625" spans="3:3" x14ac:dyDescent="0.2">
      <c r="C1625" s="5"/>
    </row>
    <row r="1626" spans="3:3" x14ac:dyDescent="0.2">
      <c r="C1626" s="5"/>
    </row>
    <row r="1627" spans="3:3" x14ac:dyDescent="0.2">
      <c r="C1627" s="5"/>
    </row>
    <row r="1628" spans="3:3" x14ac:dyDescent="0.2">
      <c r="C1628" s="5"/>
    </row>
    <row r="1629" spans="3:3" x14ac:dyDescent="0.2">
      <c r="C1629" s="5"/>
    </row>
    <row r="1630" spans="3:3" x14ac:dyDescent="0.2">
      <c r="C1630" s="5"/>
    </row>
    <row r="1631" spans="3:3" x14ac:dyDescent="0.2">
      <c r="C1631" s="5"/>
    </row>
    <row r="1632" spans="3:3" x14ac:dyDescent="0.2">
      <c r="C1632" s="5"/>
    </row>
    <row r="1633" spans="3:3" x14ac:dyDescent="0.2">
      <c r="C1633" s="5"/>
    </row>
    <row r="1634" spans="3:3" x14ac:dyDescent="0.2">
      <c r="C1634" s="5"/>
    </row>
    <row r="1635" spans="3:3" x14ac:dyDescent="0.2">
      <c r="C1635" s="5"/>
    </row>
    <row r="1636" spans="3:3" x14ac:dyDescent="0.2">
      <c r="C1636" s="5"/>
    </row>
    <row r="1637" spans="3:3" x14ac:dyDescent="0.2">
      <c r="C1637" s="5"/>
    </row>
    <row r="1638" spans="3:3" x14ac:dyDescent="0.2">
      <c r="C1638" s="5"/>
    </row>
    <row r="1639" spans="3:3" x14ac:dyDescent="0.2">
      <c r="C1639" s="5"/>
    </row>
    <row r="1640" spans="3:3" x14ac:dyDescent="0.2">
      <c r="C1640" s="5"/>
    </row>
    <row r="1641" spans="3:3" x14ac:dyDescent="0.2">
      <c r="C1641" s="5"/>
    </row>
    <row r="1642" spans="3:3" x14ac:dyDescent="0.2">
      <c r="C1642" s="5"/>
    </row>
    <row r="1643" spans="3:3" x14ac:dyDescent="0.2">
      <c r="C1643" s="5"/>
    </row>
    <row r="1644" spans="3:3" x14ac:dyDescent="0.2">
      <c r="C1644" s="5"/>
    </row>
    <row r="1645" spans="3:3" x14ac:dyDescent="0.2">
      <c r="C1645" s="5"/>
    </row>
    <row r="1646" spans="3:3" x14ac:dyDescent="0.2">
      <c r="C1646" s="5"/>
    </row>
    <row r="1647" spans="3:3" x14ac:dyDescent="0.2">
      <c r="C1647" s="5"/>
    </row>
    <row r="1648" spans="3:3" x14ac:dyDescent="0.2">
      <c r="C1648" s="5"/>
    </row>
    <row r="1649" spans="3:3" x14ac:dyDescent="0.2">
      <c r="C1649" s="5"/>
    </row>
    <row r="1650" spans="3:3" x14ac:dyDescent="0.2">
      <c r="C1650" s="5"/>
    </row>
    <row r="1651" spans="3:3" x14ac:dyDescent="0.2">
      <c r="C1651" s="5"/>
    </row>
    <row r="1652" spans="3:3" x14ac:dyDescent="0.2">
      <c r="C1652" s="5"/>
    </row>
    <row r="1653" spans="3:3" x14ac:dyDescent="0.2">
      <c r="C1653" s="5"/>
    </row>
    <row r="1654" spans="3:3" x14ac:dyDescent="0.2">
      <c r="C1654" s="5"/>
    </row>
    <row r="1655" spans="3:3" x14ac:dyDescent="0.2">
      <c r="C1655" s="5"/>
    </row>
    <row r="1656" spans="3:3" x14ac:dyDescent="0.2">
      <c r="C1656" s="5"/>
    </row>
    <row r="1657" spans="3:3" x14ac:dyDescent="0.2">
      <c r="C1657" s="5"/>
    </row>
    <row r="1658" spans="3:3" x14ac:dyDescent="0.2">
      <c r="C1658" s="5"/>
    </row>
    <row r="1659" spans="3:3" x14ac:dyDescent="0.2">
      <c r="C1659" s="5"/>
    </row>
    <row r="1660" spans="3:3" x14ac:dyDescent="0.2">
      <c r="C1660" s="5"/>
    </row>
    <row r="1661" spans="3:3" x14ac:dyDescent="0.2">
      <c r="C1661" s="5"/>
    </row>
    <row r="1662" spans="3:3" x14ac:dyDescent="0.2">
      <c r="C1662" s="5"/>
    </row>
    <row r="1663" spans="3:3" x14ac:dyDescent="0.2">
      <c r="C1663" s="5"/>
    </row>
    <row r="1664" spans="3:3" x14ac:dyDescent="0.2">
      <c r="C1664" s="5"/>
    </row>
    <row r="1665" spans="3:3" x14ac:dyDescent="0.2">
      <c r="C1665" s="5"/>
    </row>
    <row r="1666" spans="3:3" x14ac:dyDescent="0.2">
      <c r="C1666" s="5"/>
    </row>
    <row r="1667" spans="3:3" x14ac:dyDescent="0.2">
      <c r="C1667" s="5"/>
    </row>
    <row r="1668" spans="3:3" x14ac:dyDescent="0.2">
      <c r="C1668" s="5"/>
    </row>
    <row r="1669" spans="3:3" x14ac:dyDescent="0.2">
      <c r="C1669" s="5"/>
    </row>
    <row r="1670" spans="3:3" x14ac:dyDescent="0.2">
      <c r="C1670" s="5"/>
    </row>
    <row r="1671" spans="3:3" x14ac:dyDescent="0.2">
      <c r="C1671" s="5"/>
    </row>
    <row r="1672" spans="3:3" x14ac:dyDescent="0.2">
      <c r="C1672" s="5"/>
    </row>
    <row r="1673" spans="3:3" x14ac:dyDescent="0.2">
      <c r="C1673" s="5"/>
    </row>
    <row r="1674" spans="3:3" x14ac:dyDescent="0.2">
      <c r="C1674" s="5"/>
    </row>
    <row r="1675" spans="3:3" x14ac:dyDescent="0.2">
      <c r="C1675" s="5"/>
    </row>
    <row r="1676" spans="3:3" x14ac:dyDescent="0.2">
      <c r="C1676" s="5"/>
    </row>
    <row r="1677" spans="3:3" x14ac:dyDescent="0.2">
      <c r="C1677" s="5"/>
    </row>
    <row r="1678" spans="3:3" x14ac:dyDescent="0.2">
      <c r="C1678" s="5"/>
    </row>
    <row r="1679" spans="3:3" x14ac:dyDescent="0.2">
      <c r="C1679" s="5"/>
    </row>
    <row r="1680" spans="3:3" x14ac:dyDescent="0.2">
      <c r="C1680" s="5"/>
    </row>
    <row r="1681" spans="3:3" x14ac:dyDescent="0.2">
      <c r="C1681" s="5"/>
    </row>
    <row r="1682" spans="3:3" x14ac:dyDescent="0.2">
      <c r="C1682" s="5"/>
    </row>
    <row r="1683" spans="3:3" x14ac:dyDescent="0.2">
      <c r="C1683" s="5"/>
    </row>
    <row r="1684" spans="3:3" x14ac:dyDescent="0.2">
      <c r="C1684" s="5"/>
    </row>
    <row r="1685" spans="3:3" x14ac:dyDescent="0.2">
      <c r="C1685" s="5"/>
    </row>
    <row r="1686" spans="3:3" x14ac:dyDescent="0.2">
      <c r="C1686" s="5"/>
    </row>
    <row r="1687" spans="3:3" x14ac:dyDescent="0.2">
      <c r="C1687" s="5"/>
    </row>
    <row r="1688" spans="3:3" x14ac:dyDescent="0.2">
      <c r="C1688" s="5"/>
    </row>
    <row r="1689" spans="3:3" x14ac:dyDescent="0.2">
      <c r="C1689" s="5"/>
    </row>
    <row r="1690" spans="3:3" x14ac:dyDescent="0.2">
      <c r="C1690" s="5"/>
    </row>
    <row r="1691" spans="3:3" x14ac:dyDescent="0.2">
      <c r="C1691" s="5"/>
    </row>
    <row r="1692" spans="3:3" x14ac:dyDescent="0.2">
      <c r="C1692" s="5"/>
    </row>
    <row r="1693" spans="3:3" x14ac:dyDescent="0.2">
      <c r="C1693" s="5"/>
    </row>
    <row r="1694" spans="3:3" x14ac:dyDescent="0.2">
      <c r="C1694" s="5"/>
    </row>
    <row r="1695" spans="3:3" x14ac:dyDescent="0.2">
      <c r="C1695" s="5"/>
    </row>
    <row r="1696" spans="3:3" x14ac:dyDescent="0.2">
      <c r="C1696" s="5"/>
    </row>
    <row r="1697" spans="3:3" x14ac:dyDescent="0.2">
      <c r="C1697" s="5"/>
    </row>
    <row r="1698" spans="3:3" x14ac:dyDescent="0.2">
      <c r="C1698" s="5"/>
    </row>
    <row r="1699" spans="3:3" x14ac:dyDescent="0.2">
      <c r="C1699" s="5"/>
    </row>
    <row r="1700" spans="3:3" x14ac:dyDescent="0.2">
      <c r="C1700" s="5"/>
    </row>
    <row r="1701" spans="3:3" x14ac:dyDescent="0.2">
      <c r="C1701" s="5"/>
    </row>
    <row r="1702" spans="3:3" x14ac:dyDescent="0.2">
      <c r="C1702" s="5"/>
    </row>
    <row r="1703" spans="3:3" x14ac:dyDescent="0.2">
      <c r="C1703" s="5"/>
    </row>
    <row r="1704" spans="3:3" x14ac:dyDescent="0.2">
      <c r="C1704" s="5"/>
    </row>
    <row r="1705" spans="3:3" x14ac:dyDescent="0.2">
      <c r="C1705" s="5"/>
    </row>
    <row r="1706" spans="3:3" x14ac:dyDescent="0.2">
      <c r="C1706" s="5"/>
    </row>
    <row r="1707" spans="3:3" x14ac:dyDescent="0.2">
      <c r="C1707" s="5"/>
    </row>
    <row r="1708" spans="3:3" x14ac:dyDescent="0.2">
      <c r="C1708" s="5"/>
    </row>
    <row r="1709" spans="3:3" x14ac:dyDescent="0.2">
      <c r="C1709" s="5"/>
    </row>
    <row r="1710" spans="3:3" x14ac:dyDescent="0.2">
      <c r="C1710" s="5"/>
    </row>
    <row r="1711" spans="3:3" x14ac:dyDescent="0.2">
      <c r="C1711" s="5"/>
    </row>
    <row r="1712" spans="3:3" x14ac:dyDescent="0.2">
      <c r="C1712" s="5"/>
    </row>
    <row r="1713" spans="3:3" x14ac:dyDescent="0.2">
      <c r="C1713" s="5"/>
    </row>
    <row r="1714" spans="3:3" x14ac:dyDescent="0.2">
      <c r="C1714" s="5"/>
    </row>
    <row r="1715" spans="3:3" x14ac:dyDescent="0.2">
      <c r="C1715" s="5"/>
    </row>
    <row r="1716" spans="3:3" x14ac:dyDescent="0.2">
      <c r="C1716" s="5"/>
    </row>
    <row r="1717" spans="3:3" x14ac:dyDescent="0.2">
      <c r="C1717" s="5"/>
    </row>
    <row r="1718" spans="3:3" x14ac:dyDescent="0.2">
      <c r="C1718" s="5"/>
    </row>
    <row r="1719" spans="3:3" x14ac:dyDescent="0.2">
      <c r="C1719" s="5"/>
    </row>
    <row r="1720" spans="3:3" x14ac:dyDescent="0.2">
      <c r="C1720" s="5"/>
    </row>
    <row r="1721" spans="3:3" x14ac:dyDescent="0.2">
      <c r="C1721" s="5"/>
    </row>
    <row r="1722" spans="3:3" x14ac:dyDescent="0.2">
      <c r="C1722" s="5"/>
    </row>
    <row r="1723" spans="3:3" x14ac:dyDescent="0.2">
      <c r="C1723" s="5"/>
    </row>
    <row r="1724" spans="3:3" x14ac:dyDescent="0.2">
      <c r="C1724" s="5"/>
    </row>
    <row r="1725" spans="3:3" x14ac:dyDescent="0.2">
      <c r="C1725" s="5"/>
    </row>
    <row r="1726" spans="3:3" x14ac:dyDescent="0.2">
      <c r="C1726" s="5"/>
    </row>
    <row r="1727" spans="3:3" x14ac:dyDescent="0.2">
      <c r="C1727" s="5"/>
    </row>
    <row r="1728" spans="3:3" x14ac:dyDescent="0.2">
      <c r="C1728" s="5"/>
    </row>
    <row r="1729" spans="3:3" x14ac:dyDescent="0.2">
      <c r="C1729" s="5"/>
    </row>
    <row r="1730" spans="3:3" x14ac:dyDescent="0.2">
      <c r="C1730" s="5"/>
    </row>
    <row r="1731" spans="3:3" x14ac:dyDescent="0.2">
      <c r="C1731" s="5"/>
    </row>
    <row r="1732" spans="3:3" x14ac:dyDescent="0.2">
      <c r="C1732" s="5"/>
    </row>
    <row r="1733" spans="3:3" x14ac:dyDescent="0.2">
      <c r="C1733" s="5"/>
    </row>
    <row r="1734" spans="3:3" x14ac:dyDescent="0.2">
      <c r="C1734" s="5"/>
    </row>
    <row r="1735" spans="3:3" x14ac:dyDescent="0.2">
      <c r="C1735" s="5"/>
    </row>
    <row r="1736" spans="3:3" x14ac:dyDescent="0.2">
      <c r="C1736" s="5"/>
    </row>
    <row r="1737" spans="3:3" x14ac:dyDescent="0.2">
      <c r="C1737" s="5"/>
    </row>
    <row r="1738" spans="3:3" x14ac:dyDescent="0.2">
      <c r="C1738" s="5"/>
    </row>
    <row r="1739" spans="3:3" x14ac:dyDescent="0.2">
      <c r="C1739" s="5"/>
    </row>
    <row r="1740" spans="3:3" x14ac:dyDescent="0.2">
      <c r="C1740" s="5"/>
    </row>
    <row r="1741" spans="3:3" x14ac:dyDescent="0.2">
      <c r="C1741" s="5"/>
    </row>
    <row r="1742" spans="3:3" x14ac:dyDescent="0.2">
      <c r="C1742" s="5"/>
    </row>
    <row r="1743" spans="3:3" x14ac:dyDescent="0.2">
      <c r="C1743" s="5"/>
    </row>
    <row r="1744" spans="3:3" x14ac:dyDescent="0.2">
      <c r="C1744" s="5"/>
    </row>
    <row r="1745" spans="3:3" x14ac:dyDescent="0.2">
      <c r="C1745" s="5"/>
    </row>
    <row r="1746" spans="3:3" x14ac:dyDescent="0.2">
      <c r="C1746" s="5"/>
    </row>
    <row r="1747" spans="3:3" x14ac:dyDescent="0.2">
      <c r="C1747" s="5"/>
    </row>
    <row r="1748" spans="3:3" x14ac:dyDescent="0.2">
      <c r="C1748" s="5"/>
    </row>
    <row r="1749" spans="3:3" x14ac:dyDescent="0.2">
      <c r="C1749" s="5"/>
    </row>
    <row r="1750" spans="3:3" x14ac:dyDescent="0.2">
      <c r="C1750" s="5"/>
    </row>
    <row r="1751" spans="3:3" x14ac:dyDescent="0.2">
      <c r="C1751" s="5"/>
    </row>
    <row r="1752" spans="3:3" x14ac:dyDescent="0.2">
      <c r="C1752" s="5"/>
    </row>
    <row r="1753" spans="3:3" x14ac:dyDescent="0.2">
      <c r="C1753" s="5"/>
    </row>
    <row r="1754" spans="3:3" x14ac:dyDescent="0.2">
      <c r="C1754" s="5"/>
    </row>
    <row r="1755" spans="3:3" x14ac:dyDescent="0.2">
      <c r="C1755" s="5"/>
    </row>
    <row r="1756" spans="3:3" x14ac:dyDescent="0.2">
      <c r="C1756" s="5"/>
    </row>
    <row r="1757" spans="3:3" x14ac:dyDescent="0.2">
      <c r="C1757" s="5"/>
    </row>
    <row r="1758" spans="3:3" x14ac:dyDescent="0.2">
      <c r="C1758" s="5"/>
    </row>
    <row r="1759" spans="3:3" x14ac:dyDescent="0.2">
      <c r="C1759" s="5"/>
    </row>
    <row r="1760" spans="3:3" x14ac:dyDescent="0.2">
      <c r="C1760" s="5"/>
    </row>
    <row r="1761" spans="3:3" x14ac:dyDescent="0.2">
      <c r="C1761" s="5"/>
    </row>
    <row r="1762" spans="3:3" x14ac:dyDescent="0.2">
      <c r="C1762" s="5"/>
    </row>
    <row r="1763" spans="3:3" x14ac:dyDescent="0.2">
      <c r="C1763" s="5"/>
    </row>
    <row r="1764" spans="3:3" x14ac:dyDescent="0.2">
      <c r="C1764" s="5"/>
    </row>
    <row r="1765" spans="3:3" x14ac:dyDescent="0.2">
      <c r="C1765" s="5"/>
    </row>
    <row r="1766" spans="3:3" x14ac:dyDescent="0.2">
      <c r="C1766" s="5"/>
    </row>
    <row r="1767" spans="3:3" x14ac:dyDescent="0.2">
      <c r="C1767" s="5"/>
    </row>
    <row r="1768" spans="3:3" x14ac:dyDescent="0.2">
      <c r="C1768" s="5"/>
    </row>
    <row r="1769" spans="3:3" x14ac:dyDescent="0.2">
      <c r="C1769" s="5"/>
    </row>
    <row r="1770" spans="3:3" x14ac:dyDescent="0.2">
      <c r="C1770" s="5"/>
    </row>
    <row r="1771" spans="3:3" x14ac:dyDescent="0.2">
      <c r="C1771" s="5"/>
    </row>
    <row r="1772" spans="3:3" x14ac:dyDescent="0.2">
      <c r="C1772" s="5"/>
    </row>
    <row r="1773" spans="3:3" x14ac:dyDescent="0.2">
      <c r="C1773" s="5"/>
    </row>
    <row r="1774" spans="3:3" x14ac:dyDescent="0.2">
      <c r="C1774" s="5"/>
    </row>
    <row r="1775" spans="3:3" x14ac:dyDescent="0.2">
      <c r="C1775" s="5"/>
    </row>
    <row r="1776" spans="3:3" x14ac:dyDescent="0.2">
      <c r="C1776" s="5"/>
    </row>
    <row r="1777" spans="3:3" x14ac:dyDescent="0.2">
      <c r="C1777" s="5"/>
    </row>
    <row r="1778" spans="3:3" x14ac:dyDescent="0.2">
      <c r="C1778" s="5"/>
    </row>
    <row r="1779" spans="3:3" x14ac:dyDescent="0.2">
      <c r="C1779" s="5"/>
    </row>
    <row r="1780" spans="3:3" x14ac:dyDescent="0.2">
      <c r="C1780" s="5"/>
    </row>
    <row r="1781" spans="3:3" x14ac:dyDescent="0.2">
      <c r="C1781" s="5"/>
    </row>
    <row r="1782" spans="3:3" x14ac:dyDescent="0.2">
      <c r="C1782" s="5"/>
    </row>
    <row r="1783" spans="3:3" x14ac:dyDescent="0.2">
      <c r="C1783" s="5"/>
    </row>
    <row r="1784" spans="3:3" x14ac:dyDescent="0.2">
      <c r="C1784" s="5"/>
    </row>
    <row r="1785" spans="3:3" x14ac:dyDescent="0.2">
      <c r="C1785" s="5"/>
    </row>
    <row r="1786" spans="3:3" x14ac:dyDescent="0.2">
      <c r="C1786" s="5"/>
    </row>
    <row r="1787" spans="3:3" x14ac:dyDescent="0.2">
      <c r="C1787" s="5"/>
    </row>
    <row r="1788" spans="3:3" x14ac:dyDescent="0.2">
      <c r="C1788" s="5"/>
    </row>
    <row r="1789" spans="3:3" x14ac:dyDescent="0.2">
      <c r="C1789" s="5"/>
    </row>
    <row r="1790" spans="3:3" x14ac:dyDescent="0.2">
      <c r="C1790" s="5"/>
    </row>
    <row r="1791" spans="3:3" x14ac:dyDescent="0.2">
      <c r="C1791" s="5"/>
    </row>
    <row r="1792" spans="3:3" x14ac:dyDescent="0.2">
      <c r="C1792" s="5"/>
    </row>
    <row r="1793" spans="3:3" x14ac:dyDescent="0.2">
      <c r="C1793" s="5"/>
    </row>
    <row r="1794" spans="3:3" x14ac:dyDescent="0.2">
      <c r="C1794" s="5"/>
    </row>
    <row r="1795" spans="3:3" x14ac:dyDescent="0.2">
      <c r="C1795" s="5"/>
    </row>
    <row r="1796" spans="3:3" x14ac:dyDescent="0.2">
      <c r="C1796" s="5"/>
    </row>
    <row r="1797" spans="3:3" x14ac:dyDescent="0.2">
      <c r="C1797" s="5"/>
    </row>
    <row r="1798" spans="3:3" x14ac:dyDescent="0.2">
      <c r="C1798" s="5"/>
    </row>
    <row r="1799" spans="3:3" x14ac:dyDescent="0.2">
      <c r="C1799" s="5"/>
    </row>
    <row r="1800" spans="3:3" x14ac:dyDescent="0.2">
      <c r="C1800" s="5"/>
    </row>
    <row r="1801" spans="3:3" x14ac:dyDescent="0.2">
      <c r="C1801" s="5"/>
    </row>
    <row r="1802" spans="3:3" x14ac:dyDescent="0.2">
      <c r="C1802" s="5"/>
    </row>
    <row r="1803" spans="3:3" x14ac:dyDescent="0.2">
      <c r="C1803" s="5"/>
    </row>
    <row r="1804" spans="3:3" x14ac:dyDescent="0.2">
      <c r="C1804" s="5"/>
    </row>
    <row r="1805" spans="3:3" x14ac:dyDescent="0.2">
      <c r="C1805" s="5"/>
    </row>
    <row r="1806" spans="3:3" x14ac:dyDescent="0.2">
      <c r="C1806" s="5"/>
    </row>
    <row r="1807" spans="3:3" x14ac:dyDescent="0.2">
      <c r="C1807" s="5"/>
    </row>
    <row r="1808" spans="3:3" x14ac:dyDescent="0.2">
      <c r="C1808" s="5"/>
    </row>
    <row r="1809" spans="3:3" x14ac:dyDescent="0.2">
      <c r="C1809" s="5"/>
    </row>
    <row r="1810" spans="3:3" x14ac:dyDescent="0.2">
      <c r="C1810" s="5"/>
    </row>
    <row r="1811" spans="3:3" x14ac:dyDescent="0.2">
      <c r="C1811" s="5"/>
    </row>
    <row r="1812" spans="3:3" x14ac:dyDescent="0.2">
      <c r="C1812" s="5"/>
    </row>
    <row r="1813" spans="3:3" x14ac:dyDescent="0.2">
      <c r="C1813" s="5"/>
    </row>
    <row r="1814" spans="3:3" x14ac:dyDescent="0.2">
      <c r="C1814" s="5"/>
    </row>
    <row r="1815" spans="3:3" x14ac:dyDescent="0.2">
      <c r="C1815" s="5"/>
    </row>
    <row r="1816" spans="3:3" x14ac:dyDescent="0.2">
      <c r="C1816" s="5"/>
    </row>
    <row r="1817" spans="3:3" x14ac:dyDescent="0.2">
      <c r="C1817" s="5"/>
    </row>
    <row r="1818" spans="3:3" x14ac:dyDescent="0.2">
      <c r="C1818" s="5"/>
    </row>
    <row r="1819" spans="3:3" x14ac:dyDescent="0.2">
      <c r="C1819" s="5"/>
    </row>
    <row r="1820" spans="3:3" x14ac:dyDescent="0.2">
      <c r="C1820" s="5"/>
    </row>
    <row r="1821" spans="3:3" x14ac:dyDescent="0.2">
      <c r="C1821" s="5"/>
    </row>
    <row r="1822" spans="3:3" x14ac:dyDescent="0.2">
      <c r="C1822" s="5"/>
    </row>
    <row r="1823" spans="3:3" x14ac:dyDescent="0.2">
      <c r="C1823" s="5"/>
    </row>
    <row r="1824" spans="3:3" x14ac:dyDescent="0.2">
      <c r="C1824" s="5"/>
    </row>
    <row r="1825" spans="3:3" x14ac:dyDescent="0.2">
      <c r="C1825" s="5"/>
    </row>
    <row r="1826" spans="3:3" x14ac:dyDescent="0.2">
      <c r="C1826" s="5"/>
    </row>
    <row r="1827" spans="3:3" x14ac:dyDescent="0.2">
      <c r="C1827" s="5"/>
    </row>
    <row r="1828" spans="3:3" x14ac:dyDescent="0.2">
      <c r="C1828" s="5"/>
    </row>
    <row r="1829" spans="3:3" x14ac:dyDescent="0.2">
      <c r="C1829" s="5"/>
    </row>
    <row r="1830" spans="3:3" x14ac:dyDescent="0.2">
      <c r="C1830" s="5"/>
    </row>
    <row r="1831" spans="3:3" x14ac:dyDescent="0.2">
      <c r="C1831" s="5"/>
    </row>
    <row r="1832" spans="3:3" x14ac:dyDescent="0.2">
      <c r="C1832" s="5"/>
    </row>
    <row r="1833" spans="3:3" x14ac:dyDescent="0.2">
      <c r="C1833" s="5"/>
    </row>
    <row r="1834" spans="3:3" x14ac:dyDescent="0.2">
      <c r="C1834" s="5"/>
    </row>
    <row r="1835" spans="3:3" x14ac:dyDescent="0.2">
      <c r="C1835" s="5"/>
    </row>
    <row r="1836" spans="3:3" x14ac:dyDescent="0.2">
      <c r="C1836" s="5"/>
    </row>
    <row r="1837" spans="3:3" x14ac:dyDescent="0.2">
      <c r="C1837" s="5"/>
    </row>
    <row r="1838" spans="3:3" x14ac:dyDescent="0.2">
      <c r="C1838" s="5"/>
    </row>
    <row r="1839" spans="3:3" x14ac:dyDescent="0.2">
      <c r="C1839" s="5"/>
    </row>
    <row r="1840" spans="3:3" x14ac:dyDescent="0.2">
      <c r="C1840" s="5"/>
    </row>
    <row r="1841" spans="3:3" x14ac:dyDescent="0.2">
      <c r="C1841" s="5"/>
    </row>
    <row r="1842" spans="3:3" x14ac:dyDescent="0.2">
      <c r="C1842" s="5"/>
    </row>
    <row r="1843" spans="3:3" x14ac:dyDescent="0.2">
      <c r="C1843" s="5"/>
    </row>
    <row r="1844" spans="3:3" x14ac:dyDescent="0.2">
      <c r="C1844" s="5"/>
    </row>
    <row r="1845" spans="3:3" x14ac:dyDescent="0.2">
      <c r="C1845" s="5"/>
    </row>
    <row r="1846" spans="3:3" x14ac:dyDescent="0.2">
      <c r="C1846" s="5"/>
    </row>
    <row r="1847" spans="3:3" x14ac:dyDescent="0.2">
      <c r="C1847" s="5"/>
    </row>
    <row r="1848" spans="3:3" x14ac:dyDescent="0.2">
      <c r="C1848" s="5"/>
    </row>
    <row r="1849" spans="3:3" x14ac:dyDescent="0.2">
      <c r="C1849" s="5"/>
    </row>
    <row r="1850" spans="3:3" x14ac:dyDescent="0.2">
      <c r="C1850" s="5"/>
    </row>
    <row r="1851" spans="3:3" x14ac:dyDescent="0.2">
      <c r="C1851" s="5"/>
    </row>
    <row r="1852" spans="3:3" x14ac:dyDescent="0.2">
      <c r="C1852" s="5"/>
    </row>
    <row r="1853" spans="3:3" x14ac:dyDescent="0.2">
      <c r="C1853" s="5"/>
    </row>
    <row r="1854" spans="3:3" x14ac:dyDescent="0.2">
      <c r="C1854" s="5"/>
    </row>
    <row r="1855" spans="3:3" x14ac:dyDescent="0.2">
      <c r="C1855" s="5"/>
    </row>
    <row r="1856" spans="3:3" x14ac:dyDescent="0.2">
      <c r="C1856" s="5"/>
    </row>
    <row r="1857" spans="3:3" x14ac:dyDescent="0.2">
      <c r="C1857" s="5"/>
    </row>
    <row r="1858" spans="3:3" x14ac:dyDescent="0.2">
      <c r="C1858" s="5"/>
    </row>
    <row r="1859" spans="3:3" x14ac:dyDescent="0.2">
      <c r="C1859" s="5"/>
    </row>
    <row r="1860" spans="3:3" x14ac:dyDescent="0.2">
      <c r="C1860" s="5"/>
    </row>
    <row r="1861" spans="3:3" x14ac:dyDescent="0.2">
      <c r="C1861" s="5"/>
    </row>
    <row r="1862" spans="3:3" x14ac:dyDescent="0.2">
      <c r="C1862" s="5"/>
    </row>
    <row r="1863" spans="3:3" x14ac:dyDescent="0.2">
      <c r="C1863" s="5"/>
    </row>
    <row r="1864" spans="3:3" x14ac:dyDescent="0.2">
      <c r="C1864" s="5"/>
    </row>
    <row r="1865" spans="3:3" x14ac:dyDescent="0.2">
      <c r="C1865" s="5"/>
    </row>
    <row r="1866" spans="3:3" x14ac:dyDescent="0.2">
      <c r="C1866" s="5"/>
    </row>
    <row r="1867" spans="3:3" x14ac:dyDescent="0.2">
      <c r="C1867" s="5"/>
    </row>
    <row r="1868" spans="3:3" x14ac:dyDescent="0.2">
      <c r="C1868" s="5"/>
    </row>
    <row r="1869" spans="3:3" x14ac:dyDescent="0.2">
      <c r="C1869" s="5"/>
    </row>
    <row r="1870" spans="3:3" x14ac:dyDescent="0.2">
      <c r="C1870" s="5"/>
    </row>
    <row r="1871" spans="3:3" x14ac:dyDescent="0.2">
      <c r="C1871" s="5"/>
    </row>
    <row r="1872" spans="3:3" x14ac:dyDescent="0.2">
      <c r="C1872" s="5"/>
    </row>
    <row r="1873" spans="3:3" x14ac:dyDescent="0.2">
      <c r="C1873" s="5"/>
    </row>
    <row r="1874" spans="3:3" x14ac:dyDescent="0.2">
      <c r="C1874" s="5"/>
    </row>
    <row r="1875" spans="3:3" x14ac:dyDescent="0.2">
      <c r="C1875" s="5"/>
    </row>
    <row r="1876" spans="3:3" x14ac:dyDescent="0.2">
      <c r="C1876" s="5"/>
    </row>
    <row r="1877" spans="3:3" x14ac:dyDescent="0.2">
      <c r="C1877" s="5"/>
    </row>
    <row r="1878" spans="3:3" x14ac:dyDescent="0.2">
      <c r="C1878" s="5"/>
    </row>
    <row r="1879" spans="3:3" x14ac:dyDescent="0.2">
      <c r="C1879" s="5"/>
    </row>
    <row r="1880" spans="3:3" x14ac:dyDescent="0.2">
      <c r="C1880" s="5"/>
    </row>
    <row r="1881" spans="3:3" x14ac:dyDescent="0.2">
      <c r="C1881" s="5"/>
    </row>
    <row r="1882" spans="3:3" x14ac:dyDescent="0.2">
      <c r="C1882" s="5"/>
    </row>
    <row r="1883" spans="3:3" x14ac:dyDescent="0.2">
      <c r="C1883" s="5"/>
    </row>
    <row r="1884" spans="3:3" x14ac:dyDescent="0.2">
      <c r="C1884" s="5"/>
    </row>
    <row r="1885" spans="3:3" x14ac:dyDescent="0.2">
      <c r="C1885" s="5"/>
    </row>
    <row r="1886" spans="3:3" x14ac:dyDescent="0.2">
      <c r="C1886" s="5"/>
    </row>
    <row r="1887" spans="3:3" x14ac:dyDescent="0.2">
      <c r="C1887" s="5"/>
    </row>
    <row r="1888" spans="3:3" x14ac:dyDescent="0.2">
      <c r="C1888" s="5"/>
    </row>
    <row r="1889" spans="3:3" x14ac:dyDescent="0.2">
      <c r="C1889" s="5"/>
    </row>
    <row r="1890" spans="3:3" x14ac:dyDescent="0.2">
      <c r="C1890" s="5"/>
    </row>
    <row r="1891" spans="3:3" x14ac:dyDescent="0.2">
      <c r="C1891" s="5"/>
    </row>
    <row r="1892" spans="3:3" x14ac:dyDescent="0.2">
      <c r="C1892" s="5"/>
    </row>
    <row r="1893" spans="3:3" x14ac:dyDescent="0.2">
      <c r="C1893" s="5"/>
    </row>
    <row r="1894" spans="3:3" x14ac:dyDescent="0.2">
      <c r="C1894" s="5"/>
    </row>
    <row r="1895" spans="3:3" x14ac:dyDescent="0.2">
      <c r="C1895" s="5"/>
    </row>
    <row r="1896" spans="3:3" x14ac:dyDescent="0.2">
      <c r="C1896" s="5"/>
    </row>
    <row r="1897" spans="3:3" x14ac:dyDescent="0.2">
      <c r="C1897" s="5"/>
    </row>
    <row r="1898" spans="3:3" x14ac:dyDescent="0.2">
      <c r="C1898" s="5"/>
    </row>
    <row r="1899" spans="3:3" x14ac:dyDescent="0.2">
      <c r="C1899" s="5"/>
    </row>
    <row r="1900" spans="3:3" x14ac:dyDescent="0.2">
      <c r="C1900" s="5"/>
    </row>
    <row r="1901" spans="3:3" x14ac:dyDescent="0.2">
      <c r="C1901" s="5"/>
    </row>
    <row r="1902" spans="3:3" x14ac:dyDescent="0.2">
      <c r="C1902" s="5"/>
    </row>
    <row r="1903" spans="3:3" x14ac:dyDescent="0.2">
      <c r="C1903" s="5"/>
    </row>
    <row r="1904" spans="3:3" x14ac:dyDescent="0.2">
      <c r="C1904" s="5"/>
    </row>
    <row r="1905" spans="3:3" x14ac:dyDescent="0.2">
      <c r="C1905" s="5"/>
    </row>
    <row r="1906" spans="3:3" x14ac:dyDescent="0.2">
      <c r="C1906" s="5"/>
    </row>
    <row r="1907" spans="3:3" x14ac:dyDescent="0.2">
      <c r="C1907" s="5"/>
    </row>
    <row r="1908" spans="3:3" x14ac:dyDescent="0.2">
      <c r="C1908" s="5"/>
    </row>
    <row r="1909" spans="3:3" x14ac:dyDescent="0.2">
      <c r="C1909" s="5"/>
    </row>
    <row r="1910" spans="3:3" x14ac:dyDescent="0.2">
      <c r="C1910" s="5"/>
    </row>
    <row r="1911" spans="3:3" x14ac:dyDescent="0.2">
      <c r="C1911" s="5"/>
    </row>
    <row r="1912" spans="3:3" x14ac:dyDescent="0.2">
      <c r="C1912" s="5"/>
    </row>
    <row r="1913" spans="3:3" x14ac:dyDescent="0.2">
      <c r="C1913" s="5"/>
    </row>
    <row r="1914" spans="3:3" x14ac:dyDescent="0.2">
      <c r="C1914" s="5"/>
    </row>
    <row r="1915" spans="3:3" x14ac:dyDescent="0.2">
      <c r="C1915" s="5"/>
    </row>
    <row r="1916" spans="3:3" x14ac:dyDescent="0.2">
      <c r="C1916" s="5"/>
    </row>
    <row r="1917" spans="3:3" x14ac:dyDescent="0.2">
      <c r="C1917" s="5"/>
    </row>
    <row r="1918" spans="3:3" x14ac:dyDescent="0.2">
      <c r="C1918" s="5"/>
    </row>
    <row r="1919" spans="3:3" x14ac:dyDescent="0.2">
      <c r="C1919" s="5"/>
    </row>
    <row r="1920" spans="3:3" x14ac:dyDescent="0.2">
      <c r="C1920" s="5"/>
    </row>
    <row r="1921" spans="3:3" x14ac:dyDescent="0.2">
      <c r="C1921" s="5"/>
    </row>
    <row r="1922" spans="3:3" x14ac:dyDescent="0.2">
      <c r="C1922" s="5"/>
    </row>
    <row r="1923" spans="3:3" x14ac:dyDescent="0.2">
      <c r="C1923" s="5"/>
    </row>
    <row r="1924" spans="3:3" x14ac:dyDescent="0.2">
      <c r="C1924" s="5"/>
    </row>
    <row r="1925" spans="3:3" x14ac:dyDescent="0.2">
      <c r="C1925" s="5"/>
    </row>
    <row r="1926" spans="3:3" x14ac:dyDescent="0.2">
      <c r="C1926" s="5"/>
    </row>
    <row r="1927" spans="3:3" x14ac:dyDescent="0.2">
      <c r="C1927" s="5"/>
    </row>
    <row r="1928" spans="3:3" x14ac:dyDescent="0.2">
      <c r="C1928" s="5"/>
    </row>
    <row r="1929" spans="3:3" x14ac:dyDescent="0.2">
      <c r="C1929" s="5"/>
    </row>
    <row r="1930" spans="3:3" x14ac:dyDescent="0.2">
      <c r="C1930" s="5"/>
    </row>
    <row r="1931" spans="3:3" x14ac:dyDescent="0.2">
      <c r="C1931" s="5"/>
    </row>
    <row r="1932" spans="3:3" x14ac:dyDescent="0.2">
      <c r="C1932" s="5"/>
    </row>
    <row r="1933" spans="3:3" x14ac:dyDescent="0.2">
      <c r="C1933" s="5"/>
    </row>
    <row r="1934" spans="3:3" x14ac:dyDescent="0.2">
      <c r="C1934" s="5"/>
    </row>
    <row r="1935" spans="3:3" x14ac:dyDescent="0.2">
      <c r="C1935" s="5"/>
    </row>
    <row r="1936" spans="3:3" x14ac:dyDescent="0.2">
      <c r="C1936" s="5"/>
    </row>
    <row r="1937" spans="3:3" x14ac:dyDescent="0.2">
      <c r="C1937" s="5"/>
    </row>
    <row r="1938" spans="3:3" x14ac:dyDescent="0.2">
      <c r="C1938" s="5"/>
    </row>
    <row r="1939" spans="3:3" x14ac:dyDescent="0.2">
      <c r="C1939" s="5"/>
    </row>
    <row r="1940" spans="3:3" x14ac:dyDescent="0.2">
      <c r="C1940" s="5"/>
    </row>
    <row r="1941" spans="3:3" x14ac:dyDescent="0.2">
      <c r="C1941" s="5"/>
    </row>
    <row r="1942" spans="3:3" x14ac:dyDescent="0.2">
      <c r="C1942" s="5"/>
    </row>
    <row r="1943" spans="3:3" x14ac:dyDescent="0.2">
      <c r="C1943" s="5"/>
    </row>
    <row r="1944" spans="3:3" x14ac:dyDescent="0.2">
      <c r="C1944" s="5"/>
    </row>
    <row r="1945" spans="3:3" x14ac:dyDescent="0.2">
      <c r="C1945" s="5"/>
    </row>
    <row r="1946" spans="3:3" x14ac:dyDescent="0.2">
      <c r="C1946" s="5"/>
    </row>
    <row r="1947" spans="3:3" x14ac:dyDescent="0.2">
      <c r="C1947" s="5"/>
    </row>
    <row r="1948" spans="3:3" x14ac:dyDescent="0.2">
      <c r="C1948" s="5"/>
    </row>
    <row r="1949" spans="3:3" x14ac:dyDescent="0.2">
      <c r="C1949" s="5"/>
    </row>
    <row r="1950" spans="3:3" x14ac:dyDescent="0.2">
      <c r="C1950" s="5"/>
    </row>
    <row r="1951" spans="3:3" x14ac:dyDescent="0.2">
      <c r="C1951" s="5"/>
    </row>
    <row r="1952" spans="3:3" x14ac:dyDescent="0.2">
      <c r="C1952" s="5"/>
    </row>
    <row r="1953" spans="3:3" x14ac:dyDescent="0.2">
      <c r="C1953" s="5"/>
    </row>
    <row r="1954" spans="3:3" x14ac:dyDescent="0.2">
      <c r="C1954" s="5"/>
    </row>
    <row r="1955" spans="3:3" x14ac:dyDescent="0.2">
      <c r="C1955" s="5"/>
    </row>
    <row r="1956" spans="3:3" x14ac:dyDescent="0.2">
      <c r="C1956" s="5"/>
    </row>
    <row r="1957" spans="3:3" x14ac:dyDescent="0.2">
      <c r="C1957" s="5"/>
    </row>
    <row r="1958" spans="3:3" x14ac:dyDescent="0.2">
      <c r="C1958" s="5"/>
    </row>
    <row r="1959" spans="3:3" x14ac:dyDescent="0.2">
      <c r="C1959" s="5"/>
    </row>
    <row r="1960" spans="3:3" x14ac:dyDescent="0.2">
      <c r="C1960" s="5"/>
    </row>
    <row r="1961" spans="3:3" x14ac:dyDescent="0.2">
      <c r="C1961" s="5"/>
    </row>
    <row r="1962" spans="3:3" x14ac:dyDescent="0.2">
      <c r="C1962" s="5"/>
    </row>
    <row r="1963" spans="3:3" x14ac:dyDescent="0.2">
      <c r="C1963" s="5"/>
    </row>
    <row r="1964" spans="3:3" x14ac:dyDescent="0.2">
      <c r="C1964" s="5"/>
    </row>
    <row r="1965" spans="3:3" x14ac:dyDescent="0.2">
      <c r="C1965" s="5"/>
    </row>
    <row r="1966" spans="3:3" x14ac:dyDescent="0.2">
      <c r="C1966" s="5"/>
    </row>
    <row r="1967" spans="3:3" x14ac:dyDescent="0.2">
      <c r="C1967" s="5"/>
    </row>
    <row r="1968" spans="3:3" x14ac:dyDescent="0.2">
      <c r="C1968" s="5"/>
    </row>
    <row r="1969" spans="3:3" x14ac:dyDescent="0.2">
      <c r="C1969" s="5"/>
    </row>
    <row r="1970" spans="3:3" x14ac:dyDescent="0.2">
      <c r="C1970" s="5"/>
    </row>
    <row r="1971" spans="3:3" x14ac:dyDescent="0.2">
      <c r="C1971" s="5"/>
    </row>
    <row r="1972" spans="3:3" x14ac:dyDescent="0.2">
      <c r="C1972" s="5"/>
    </row>
    <row r="1973" spans="3:3" x14ac:dyDescent="0.2">
      <c r="C1973" s="5"/>
    </row>
    <row r="1974" spans="3:3" x14ac:dyDescent="0.2">
      <c r="C1974" s="5"/>
    </row>
    <row r="1975" spans="3:3" x14ac:dyDescent="0.2">
      <c r="C1975" s="5"/>
    </row>
    <row r="1976" spans="3:3" x14ac:dyDescent="0.2">
      <c r="C1976" s="5"/>
    </row>
    <row r="1977" spans="3:3" x14ac:dyDescent="0.2">
      <c r="C1977" s="5"/>
    </row>
    <row r="1978" spans="3:3" x14ac:dyDescent="0.2">
      <c r="C1978" s="5"/>
    </row>
    <row r="1979" spans="3:3" x14ac:dyDescent="0.2">
      <c r="C1979" s="5"/>
    </row>
    <row r="1980" spans="3:3" x14ac:dyDescent="0.2">
      <c r="C1980" s="5"/>
    </row>
    <row r="1981" spans="3:3" x14ac:dyDescent="0.2">
      <c r="C1981" s="5"/>
    </row>
    <row r="1982" spans="3:3" x14ac:dyDescent="0.2">
      <c r="C1982" s="5"/>
    </row>
    <row r="1983" spans="3:3" x14ac:dyDescent="0.2">
      <c r="C1983" s="5"/>
    </row>
    <row r="1984" spans="3:3" x14ac:dyDescent="0.2">
      <c r="C1984" s="5"/>
    </row>
    <row r="1985" spans="3:3" x14ac:dyDescent="0.2">
      <c r="C1985" s="5"/>
    </row>
    <row r="1986" spans="3:3" x14ac:dyDescent="0.2">
      <c r="C1986" s="5"/>
    </row>
    <row r="1987" spans="3:3" x14ac:dyDescent="0.2">
      <c r="C1987" s="5"/>
    </row>
    <row r="1988" spans="3:3" x14ac:dyDescent="0.2">
      <c r="C1988" s="5"/>
    </row>
    <row r="1989" spans="3:3" x14ac:dyDescent="0.2">
      <c r="C1989" s="5"/>
    </row>
    <row r="1990" spans="3:3" x14ac:dyDescent="0.2">
      <c r="C1990" s="5"/>
    </row>
    <row r="1991" spans="3:3" x14ac:dyDescent="0.2">
      <c r="C1991" s="5"/>
    </row>
    <row r="1992" spans="3:3" x14ac:dyDescent="0.2">
      <c r="C1992" s="5"/>
    </row>
    <row r="1993" spans="3:3" x14ac:dyDescent="0.2">
      <c r="C1993" s="5"/>
    </row>
    <row r="1994" spans="3:3" x14ac:dyDescent="0.2">
      <c r="C1994" s="5"/>
    </row>
    <row r="1995" spans="3:3" x14ac:dyDescent="0.2">
      <c r="C1995" s="5"/>
    </row>
    <row r="1996" spans="3:3" x14ac:dyDescent="0.2">
      <c r="C1996" s="5"/>
    </row>
    <row r="1997" spans="3:3" x14ac:dyDescent="0.2">
      <c r="C1997" s="5"/>
    </row>
    <row r="1998" spans="3:3" x14ac:dyDescent="0.2">
      <c r="C1998" s="5"/>
    </row>
    <row r="1999" spans="3:3" x14ac:dyDescent="0.2">
      <c r="C1999" s="5"/>
    </row>
    <row r="2000" spans="3:3" x14ac:dyDescent="0.2">
      <c r="C2000" s="5"/>
    </row>
    <row r="2001" spans="3:3" x14ac:dyDescent="0.2">
      <c r="C2001" s="5"/>
    </row>
    <row r="2002" spans="3:3" x14ac:dyDescent="0.2">
      <c r="C2002" s="5"/>
    </row>
    <row r="2003" spans="3:3" x14ac:dyDescent="0.2">
      <c r="C2003" s="5"/>
    </row>
    <row r="2004" spans="3:3" x14ac:dyDescent="0.2">
      <c r="C2004" s="5"/>
    </row>
    <row r="2005" spans="3:3" x14ac:dyDescent="0.2">
      <c r="C2005" s="5"/>
    </row>
    <row r="2006" spans="3:3" x14ac:dyDescent="0.2">
      <c r="C2006" s="5"/>
    </row>
    <row r="2007" spans="3:3" x14ac:dyDescent="0.2">
      <c r="C2007" s="5"/>
    </row>
    <row r="2008" spans="3:3" x14ac:dyDescent="0.2">
      <c r="C2008" s="5"/>
    </row>
    <row r="2009" spans="3:3" x14ac:dyDescent="0.2">
      <c r="C2009" s="5"/>
    </row>
    <row r="2010" spans="3:3" x14ac:dyDescent="0.2">
      <c r="C2010" s="5"/>
    </row>
    <row r="2011" spans="3:3" x14ac:dyDescent="0.2">
      <c r="C2011" s="5"/>
    </row>
    <row r="2012" spans="3:3" x14ac:dyDescent="0.2">
      <c r="C2012" s="5"/>
    </row>
    <row r="2013" spans="3:3" x14ac:dyDescent="0.2">
      <c r="C2013" s="5"/>
    </row>
    <row r="2014" spans="3:3" x14ac:dyDescent="0.2">
      <c r="C2014" s="5"/>
    </row>
    <row r="2015" spans="3:3" x14ac:dyDescent="0.2">
      <c r="C2015" s="5"/>
    </row>
    <row r="2016" spans="3:3" x14ac:dyDescent="0.2">
      <c r="C2016" s="5"/>
    </row>
    <row r="2017" spans="3:3" x14ac:dyDescent="0.2">
      <c r="C2017" s="5"/>
    </row>
    <row r="2018" spans="3:3" x14ac:dyDescent="0.2">
      <c r="C2018" s="5"/>
    </row>
    <row r="2019" spans="3:3" x14ac:dyDescent="0.2">
      <c r="C2019" s="5"/>
    </row>
    <row r="2020" spans="3:3" x14ac:dyDescent="0.2">
      <c r="C2020" s="5"/>
    </row>
    <row r="2021" spans="3:3" x14ac:dyDescent="0.2">
      <c r="C2021" s="5"/>
    </row>
    <row r="2022" spans="3:3" x14ac:dyDescent="0.2">
      <c r="C2022" s="5"/>
    </row>
    <row r="2023" spans="3:3" x14ac:dyDescent="0.2">
      <c r="C2023" s="5"/>
    </row>
    <row r="2024" spans="3:3" x14ac:dyDescent="0.2">
      <c r="C2024" s="5"/>
    </row>
    <row r="2025" spans="3:3" x14ac:dyDescent="0.2">
      <c r="C2025" s="5"/>
    </row>
    <row r="2026" spans="3:3" x14ac:dyDescent="0.2">
      <c r="C2026" s="5"/>
    </row>
    <row r="2027" spans="3:3" x14ac:dyDescent="0.2">
      <c r="C2027" s="5"/>
    </row>
    <row r="2028" spans="3:3" x14ac:dyDescent="0.2">
      <c r="C2028" s="5"/>
    </row>
    <row r="2029" spans="3:3" x14ac:dyDescent="0.2">
      <c r="C2029" s="5"/>
    </row>
    <row r="2030" spans="3:3" x14ac:dyDescent="0.2">
      <c r="C2030" s="5"/>
    </row>
    <row r="2031" spans="3:3" x14ac:dyDescent="0.2">
      <c r="C2031" s="5"/>
    </row>
    <row r="2032" spans="3:3" x14ac:dyDescent="0.2">
      <c r="C2032" s="5"/>
    </row>
    <row r="2033" spans="3:3" x14ac:dyDescent="0.2">
      <c r="C2033" s="5"/>
    </row>
    <row r="2034" spans="3:3" x14ac:dyDescent="0.2">
      <c r="C2034" s="5"/>
    </row>
    <row r="2035" spans="3:3" x14ac:dyDescent="0.2">
      <c r="C2035" s="5"/>
    </row>
    <row r="2036" spans="3:3" x14ac:dyDescent="0.2">
      <c r="C2036" s="5"/>
    </row>
    <row r="2037" spans="3:3" x14ac:dyDescent="0.2">
      <c r="C2037" s="5"/>
    </row>
    <row r="2038" spans="3:3" x14ac:dyDescent="0.2">
      <c r="C2038" s="5"/>
    </row>
    <row r="2039" spans="3:3" x14ac:dyDescent="0.2">
      <c r="C2039" s="5"/>
    </row>
    <row r="2040" spans="3:3" x14ac:dyDescent="0.2">
      <c r="C2040" s="5"/>
    </row>
    <row r="2041" spans="3:3" x14ac:dyDescent="0.2">
      <c r="C2041" s="5"/>
    </row>
    <row r="2042" spans="3:3" x14ac:dyDescent="0.2">
      <c r="C2042" s="5"/>
    </row>
    <row r="2043" spans="3:3" x14ac:dyDescent="0.2">
      <c r="C2043" s="5"/>
    </row>
    <row r="2044" spans="3:3" x14ac:dyDescent="0.2">
      <c r="C2044" s="5"/>
    </row>
    <row r="2045" spans="3:3" x14ac:dyDescent="0.2">
      <c r="C2045" s="5"/>
    </row>
    <row r="2046" spans="3:3" x14ac:dyDescent="0.2">
      <c r="C2046" s="5"/>
    </row>
    <row r="2047" spans="3:3" x14ac:dyDescent="0.2">
      <c r="C2047" s="5"/>
    </row>
    <row r="2048" spans="3:3" x14ac:dyDescent="0.2">
      <c r="C2048" s="5"/>
    </row>
    <row r="2049" spans="3:3" x14ac:dyDescent="0.2">
      <c r="C2049" s="5"/>
    </row>
    <row r="2050" spans="3:3" x14ac:dyDescent="0.2">
      <c r="C2050" s="5"/>
    </row>
    <row r="2051" spans="3:3" x14ac:dyDescent="0.2">
      <c r="C2051" s="5"/>
    </row>
    <row r="2052" spans="3:3" x14ac:dyDescent="0.2">
      <c r="C2052" s="5"/>
    </row>
    <row r="2053" spans="3:3" x14ac:dyDescent="0.2">
      <c r="C2053" s="5"/>
    </row>
    <row r="2054" spans="3:3" x14ac:dyDescent="0.2">
      <c r="C2054" s="5"/>
    </row>
    <row r="2055" spans="3:3" x14ac:dyDescent="0.2">
      <c r="C2055" s="5"/>
    </row>
    <row r="2056" spans="3:3" x14ac:dyDescent="0.2">
      <c r="C2056" s="5"/>
    </row>
    <row r="2057" spans="3:3" x14ac:dyDescent="0.2">
      <c r="C2057" s="5"/>
    </row>
    <row r="2058" spans="3:3" x14ac:dyDescent="0.2">
      <c r="C2058" s="5"/>
    </row>
    <row r="2059" spans="3:3" x14ac:dyDescent="0.2">
      <c r="C2059" s="5"/>
    </row>
    <row r="2060" spans="3:3" x14ac:dyDescent="0.2">
      <c r="C2060" s="5"/>
    </row>
    <row r="2061" spans="3:3" x14ac:dyDescent="0.2">
      <c r="C2061" s="5"/>
    </row>
    <row r="2062" spans="3:3" x14ac:dyDescent="0.2">
      <c r="C2062" s="5"/>
    </row>
    <row r="2063" spans="3:3" x14ac:dyDescent="0.2">
      <c r="C2063" s="5"/>
    </row>
    <row r="2064" spans="3:3" x14ac:dyDescent="0.2">
      <c r="C2064" s="5"/>
    </row>
    <row r="2065" spans="3:3" x14ac:dyDescent="0.2">
      <c r="C2065" s="5"/>
    </row>
    <row r="2066" spans="3:3" x14ac:dyDescent="0.2">
      <c r="C2066" s="5"/>
    </row>
    <row r="2067" spans="3:3" x14ac:dyDescent="0.2">
      <c r="C2067" s="5"/>
    </row>
    <row r="2068" spans="3:3" x14ac:dyDescent="0.2">
      <c r="C2068" s="5"/>
    </row>
    <row r="2069" spans="3:3" x14ac:dyDescent="0.2">
      <c r="C2069" s="5"/>
    </row>
    <row r="2070" spans="3:3" x14ac:dyDescent="0.2">
      <c r="C2070" s="5"/>
    </row>
    <row r="2071" spans="3:3" x14ac:dyDescent="0.2">
      <c r="C2071" s="5"/>
    </row>
    <row r="2072" spans="3:3" x14ac:dyDescent="0.2">
      <c r="C2072" s="5"/>
    </row>
    <row r="2073" spans="3:3" x14ac:dyDescent="0.2">
      <c r="C2073" s="5"/>
    </row>
    <row r="2074" spans="3:3" x14ac:dyDescent="0.2">
      <c r="C2074" s="5"/>
    </row>
    <row r="2075" spans="3:3" x14ac:dyDescent="0.2">
      <c r="C2075" s="5"/>
    </row>
    <row r="2076" spans="3:3" x14ac:dyDescent="0.2">
      <c r="C2076" s="5"/>
    </row>
    <row r="2077" spans="3:3" x14ac:dyDescent="0.2">
      <c r="C2077" s="5"/>
    </row>
    <row r="2078" spans="3:3" x14ac:dyDescent="0.2">
      <c r="C2078" s="5"/>
    </row>
    <row r="2079" spans="3:3" x14ac:dyDescent="0.2">
      <c r="C2079" s="5"/>
    </row>
    <row r="2080" spans="3:3" x14ac:dyDescent="0.2">
      <c r="C2080" s="5"/>
    </row>
    <row r="2081" spans="3:3" x14ac:dyDescent="0.2">
      <c r="C2081" s="5"/>
    </row>
    <row r="2082" spans="3:3" x14ac:dyDescent="0.2">
      <c r="C2082" s="5"/>
    </row>
    <row r="2083" spans="3:3" x14ac:dyDescent="0.2">
      <c r="C2083" s="5"/>
    </row>
    <row r="2084" spans="3:3" x14ac:dyDescent="0.2">
      <c r="C2084" s="5"/>
    </row>
    <row r="2085" spans="3:3" x14ac:dyDescent="0.2">
      <c r="C2085" s="5"/>
    </row>
    <row r="2086" spans="3:3" x14ac:dyDescent="0.2">
      <c r="C2086" s="5"/>
    </row>
    <row r="2087" spans="3:3" x14ac:dyDescent="0.2">
      <c r="C2087" s="5"/>
    </row>
    <row r="2088" spans="3:3" x14ac:dyDescent="0.2">
      <c r="C2088" s="5"/>
    </row>
    <row r="2089" spans="3:3" x14ac:dyDescent="0.2">
      <c r="C2089" s="5"/>
    </row>
    <row r="2090" spans="3:3" x14ac:dyDescent="0.2">
      <c r="C2090" s="5"/>
    </row>
    <row r="2091" spans="3:3" x14ac:dyDescent="0.2">
      <c r="C2091" s="5"/>
    </row>
    <row r="2092" spans="3:3" x14ac:dyDescent="0.2">
      <c r="C2092" s="5"/>
    </row>
    <row r="2093" spans="3:3" x14ac:dyDescent="0.2">
      <c r="C2093" s="5"/>
    </row>
    <row r="2094" spans="3:3" x14ac:dyDescent="0.2">
      <c r="C2094" s="5"/>
    </row>
    <row r="2095" spans="3:3" x14ac:dyDescent="0.2">
      <c r="C2095" s="5"/>
    </row>
    <row r="2096" spans="3:3" x14ac:dyDescent="0.2">
      <c r="C2096" s="5"/>
    </row>
    <row r="2097" spans="3:3" x14ac:dyDescent="0.2">
      <c r="C2097" s="5"/>
    </row>
    <row r="2098" spans="3:3" x14ac:dyDescent="0.2">
      <c r="C2098" s="5"/>
    </row>
    <row r="2099" spans="3:3" x14ac:dyDescent="0.2">
      <c r="C2099" s="5"/>
    </row>
    <row r="2100" spans="3:3" x14ac:dyDescent="0.2">
      <c r="C2100" s="5"/>
    </row>
    <row r="2101" spans="3:3" x14ac:dyDescent="0.2">
      <c r="C2101" s="5"/>
    </row>
    <row r="2102" spans="3:3" x14ac:dyDescent="0.2">
      <c r="C2102" s="5"/>
    </row>
    <row r="2103" spans="3:3" x14ac:dyDescent="0.2">
      <c r="C2103" s="5"/>
    </row>
    <row r="2104" spans="3:3" x14ac:dyDescent="0.2">
      <c r="C2104" s="5"/>
    </row>
    <row r="2105" spans="3:3" x14ac:dyDescent="0.2">
      <c r="C2105" s="5"/>
    </row>
    <row r="2106" spans="3:3" x14ac:dyDescent="0.2">
      <c r="C2106" s="5"/>
    </row>
    <row r="2107" spans="3:3" x14ac:dyDescent="0.2">
      <c r="C2107" s="5"/>
    </row>
    <row r="2108" spans="3:3" x14ac:dyDescent="0.2">
      <c r="C2108" s="5"/>
    </row>
    <row r="2109" spans="3:3" x14ac:dyDescent="0.2">
      <c r="C2109" s="5"/>
    </row>
    <row r="2110" spans="3:3" x14ac:dyDescent="0.2">
      <c r="C2110" s="5"/>
    </row>
    <row r="2111" spans="3:3" x14ac:dyDescent="0.2">
      <c r="C2111" s="5"/>
    </row>
    <row r="2112" spans="3:3" x14ac:dyDescent="0.2">
      <c r="C2112" s="5"/>
    </row>
    <row r="2113" spans="3:3" x14ac:dyDescent="0.2">
      <c r="C2113" s="5"/>
    </row>
    <row r="2114" spans="3:3" x14ac:dyDescent="0.2">
      <c r="C2114" s="5"/>
    </row>
    <row r="2115" spans="3:3" x14ac:dyDescent="0.2">
      <c r="C2115" s="5"/>
    </row>
    <row r="2116" spans="3:3" x14ac:dyDescent="0.2">
      <c r="C2116" s="5"/>
    </row>
    <row r="2117" spans="3:3" x14ac:dyDescent="0.2">
      <c r="C2117" s="5"/>
    </row>
    <row r="2118" spans="3:3" x14ac:dyDescent="0.2">
      <c r="C2118" s="5"/>
    </row>
    <row r="2119" spans="3:3" x14ac:dyDescent="0.2">
      <c r="C2119" s="5"/>
    </row>
    <row r="2120" spans="3:3" x14ac:dyDescent="0.2">
      <c r="C2120" s="5"/>
    </row>
    <row r="2121" spans="3:3" x14ac:dyDescent="0.2">
      <c r="C2121" s="5"/>
    </row>
    <row r="2122" spans="3:3" x14ac:dyDescent="0.2">
      <c r="C2122" s="5"/>
    </row>
    <row r="2123" spans="3:3" x14ac:dyDescent="0.2">
      <c r="C2123" s="5"/>
    </row>
    <row r="2124" spans="3:3" x14ac:dyDescent="0.2">
      <c r="C2124" s="5"/>
    </row>
    <row r="2125" spans="3:3" x14ac:dyDescent="0.2">
      <c r="C2125" s="5"/>
    </row>
    <row r="2126" spans="3:3" x14ac:dyDescent="0.2">
      <c r="C2126" s="5"/>
    </row>
    <row r="2127" spans="3:3" x14ac:dyDescent="0.2">
      <c r="C2127" s="5"/>
    </row>
    <row r="2128" spans="3:3" x14ac:dyDescent="0.2">
      <c r="C2128" s="5"/>
    </row>
    <row r="2129" spans="3:3" x14ac:dyDescent="0.2">
      <c r="C2129" s="5"/>
    </row>
    <row r="2130" spans="3:3" x14ac:dyDescent="0.2">
      <c r="C2130" s="5"/>
    </row>
    <row r="2131" spans="3:3" x14ac:dyDescent="0.2">
      <c r="C2131" s="5"/>
    </row>
    <row r="2132" spans="3:3" x14ac:dyDescent="0.2">
      <c r="C2132" s="5"/>
    </row>
    <row r="2133" spans="3:3" x14ac:dyDescent="0.2">
      <c r="C2133" s="5"/>
    </row>
    <row r="2134" spans="3:3" x14ac:dyDescent="0.2">
      <c r="C2134" s="5"/>
    </row>
    <row r="2135" spans="3:3" x14ac:dyDescent="0.2">
      <c r="C2135" s="5"/>
    </row>
    <row r="2136" spans="3:3" x14ac:dyDescent="0.2">
      <c r="C2136" s="5"/>
    </row>
    <row r="2137" spans="3:3" x14ac:dyDescent="0.2">
      <c r="C2137" s="5"/>
    </row>
    <row r="2138" spans="3:3" x14ac:dyDescent="0.2">
      <c r="C2138" s="5"/>
    </row>
    <row r="2139" spans="3:3" x14ac:dyDescent="0.2">
      <c r="C2139" s="5"/>
    </row>
    <row r="2140" spans="3:3" x14ac:dyDescent="0.2">
      <c r="C2140" s="5"/>
    </row>
    <row r="2141" spans="3:3" x14ac:dyDescent="0.2">
      <c r="C2141" s="5"/>
    </row>
    <row r="2142" spans="3:3" x14ac:dyDescent="0.2">
      <c r="C2142" s="5"/>
    </row>
    <row r="2143" spans="3:3" x14ac:dyDescent="0.2">
      <c r="C2143" s="5"/>
    </row>
    <row r="2144" spans="3:3" x14ac:dyDescent="0.2">
      <c r="C2144" s="5"/>
    </row>
    <row r="2145" spans="3:3" x14ac:dyDescent="0.2">
      <c r="C2145" s="5"/>
    </row>
    <row r="2146" spans="3:3" x14ac:dyDescent="0.2">
      <c r="C2146" s="5"/>
    </row>
    <row r="2147" spans="3:3" x14ac:dyDescent="0.2">
      <c r="C2147" s="5"/>
    </row>
    <row r="2148" spans="3:3" x14ac:dyDescent="0.2">
      <c r="C2148" s="5"/>
    </row>
    <row r="2149" spans="3:3" x14ac:dyDescent="0.2">
      <c r="C2149" s="5"/>
    </row>
    <row r="2150" spans="3:3" x14ac:dyDescent="0.2">
      <c r="C2150" s="5"/>
    </row>
    <row r="2151" spans="3:3" x14ac:dyDescent="0.2">
      <c r="C2151" s="5"/>
    </row>
    <row r="2152" spans="3:3" x14ac:dyDescent="0.2">
      <c r="C2152" s="5"/>
    </row>
    <row r="2153" spans="3:3" x14ac:dyDescent="0.2">
      <c r="C2153" s="5"/>
    </row>
    <row r="2154" spans="3:3" x14ac:dyDescent="0.2">
      <c r="C2154" s="5"/>
    </row>
    <row r="2155" spans="3:3" x14ac:dyDescent="0.2">
      <c r="C2155" s="5"/>
    </row>
    <row r="2156" spans="3:3" x14ac:dyDescent="0.2">
      <c r="C2156" s="5"/>
    </row>
    <row r="2157" spans="3:3" x14ac:dyDescent="0.2">
      <c r="C2157" s="5"/>
    </row>
    <row r="2158" spans="3:3" x14ac:dyDescent="0.2">
      <c r="C2158" s="5"/>
    </row>
    <row r="2159" spans="3:3" x14ac:dyDescent="0.2">
      <c r="C2159" s="5"/>
    </row>
    <row r="2160" spans="3:3" x14ac:dyDescent="0.2">
      <c r="C2160" s="5"/>
    </row>
    <row r="2161" spans="3:3" x14ac:dyDescent="0.2">
      <c r="C2161" s="5"/>
    </row>
    <row r="2162" spans="3:3" x14ac:dyDescent="0.2">
      <c r="C2162" s="5"/>
    </row>
    <row r="2163" spans="3:3" x14ac:dyDescent="0.2">
      <c r="C2163" s="5"/>
    </row>
    <row r="2164" spans="3:3" x14ac:dyDescent="0.2">
      <c r="C2164" s="5"/>
    </row>
    <row r="2165" spans="3:3" x14ac:dyDescent="0.2">
      <c r="C2165" s="5"/>
    </row>
    <row r="2166" spans="3:3" x14ac:dyDescent="0.2">
      <c r="C2166" s="5"/>
    </row>
    <row r="2167" spans="3:3" x14ac:dyDescent="0.2">
      <c r="C2167" s="5"/>
    </row>
    <row r="2168" spans="3:3" x14ac:dyDescent="0.2">
      <c r="C2168" s="5"/>
    </row>
    <row r="2169" spans="3:3" x14ac:dyDescent="0.2">
      <c r="C2169" s="5"/>
    </row>
    <row r="2170" spans="3:3" x14ac:dyDescent="0.2">
      <c r="C2170" s="5"/>
    </row>
    <row r="2171" spans="3:3" x14ac:dyDescent="0.2">
      <c r="C2171" s="5"/>
    </row>
    <row r="2172" spans="3:3" x14ac:dyDescent="0.2">
      <c r="C2172" s="5"/>
    </row>
    <row r="2173" spans="3:3" x14ac:dyDescent="0.2">
      <c r="C2173" s="5"/>
    </row>
    <row r="2174" spans="3:3" x14ac:dyDescent="0.2">
      <c r="C2174" s="5"/>
    </row>
    <row r="2175" spans="3:3" x14ac:dyDescent="0.2">
      <c r="C2175" s="5"/>
    </row>
    <row r="2176" spans="3:3" x14ac:dyDescent="0.2">
      <c r="C2176" s="5"/>
    </row>
    <row r="2177" spans="3:3" x14ac:dyDescent="0.2">
      <c r="C2177" s="5"/>
    </row>
    <row r="2178" spans="3:3" x14ac:dyDescent="0.2">
      <c r="C2178" s="5"/>
    </row>
    <row r="2179" spans="3:3" x14ac:dyDescent="0.2">
      <c r="C2179" s="5"/>
    </row>
    <row r="2180" spans="3:3" x14ac:dyDescent="0.2">
      <c r="C2180" s="5"/>
    </row>
    <row r="2181" spans="3:3" x14ac:dyDescent="0.2">
      <c r="C2181" s="5"/>
    </row>
    <row r="2182" spans="3:3" x14ac:dyDescent="0.2">
      <c r="C2182" s="5"/>
    </row>
    <row r="2183" spans="3:3" x14ac:dyDescent="0.2">
      <c r="C2183" s="5"/>
    </row>
    <row r="2184" spans="3:3" x14ac:dyDescent="0.2">
      <c r="C2184" s="5"/>
    </row>
    <row r="2185" spans="3:3" x14ac:dyDescent="0.2">
      <c r="C2185" s="5"/>
    </row>
    <row r="2186" spans="3:3" x14ac:dyDescent="0.2">
      <c r="C2186" s="5"/>
    </row>
    <row r="2187" spans="3:3" x14ac:dyDescent="0.2">
      <c r="C2187" s="5"/>
    </row>
    <row r="2188" spans="3:3" x14ac:dyDescent="0.2">
      <c r="C2188" s="5"/>
    </row>
    <row r="2189" spans="3:3" x14ac:dyDescent="0.2">
      <c r="C2189" s="5"/>
    </row>
    <row r="2190" spans="3:3" x14ac:dyDescent="0.2">
      <c r="C2190" s="5"/>
    </row>
    <row r="2191" spans="3:3" x14ac:dyDescent="0.2">
      <c r="C2191" s="5"/>
    </row>
    <row r="2192" spans="3:3" x14ac:dyDescent="0.2">
      <c r="C2192" s="5"/>
    </row>
    <row r="2193" spans="3:3" x14ac:dyDescent="0.2">
      <c r="C2193" s="5"/>
    </row>
    <row r="2194" spans="3:3" x14ac:dyDescent="0.2">
      <c r="C2194" s="5"/>
    </row>
    <row r="2195" spans="3:3" x14ac:dyDescent="0.2">
      <c r="C2195" s="5"/>
    </row>
    <row r="2196" spans="3:3" x14ac:dyDescent="0.2">
      <c r="C2196" s="5"/>
    </row>
    <row r="2197" spans="3:3" x14ac:dyDescent="0.2">
      <c r="C2197" s="5"/>
    </row>
    <row r="2198" spans="3:3" x14ac:dyDescent="0.2">
      <c r="C2198" s="5"/>
    </row>
    <row r="2199" spans="3:3" x14ac:dyDescent="0.2">
      <c r="C2199" s="5"/>
    </row>
    <row r="2200" spans="3:3" x14ac:dyDescent="0.2">
      <c r="C2200" s="5"/>
    </row>
    <row r="2201" spans="3:3" x14ac:dyDescent="0.2">
      <c r="C2201" s="5"/>
    </row>
    <row r="2202" spans="3:3" x14ac:dyDescent="0.2">
      <c r="C2202" s="5"/>
    </row>
    <row r="2203" spans="3:3" x14ac:dyDescent="0.2">
      <c r="C2203" s="5"/>
    </row>
    <row r="2204" spans="3:3" x14ac:dyDescent="0.2">
      <c r="C2204" s="5"/>
    </row>
    <row r="2205" spans="3:3" x14ac:dyDescent="0.2">
      <c r="C2205" s="5"/>
    </row>
    <row r="2206" spans="3:3" x14ac:dyDescent="0.2">
      <c r="C2206" s="5"/>
    </row>
    <row r="2207" spans="3:3" x14ac:dyDescent="0.2">
      <c r="C2207" s="5"/>
    </row>
    <row r="2208" spans="3:3" x14ac:dyDescent="0.2">
      <c r="C2208" s="5"/>
    </row>
    <row r="2209" spans="3:3" x14ac:dyDescent="0.2">
      <c r="C2209" s="5"/>
    </row>
    <row r="2210" spans="3:3" x14ac:dyDescent="0.2">
      <c r="C2210" s="5"/>
    </row>
    <row r="2211" spans="3:3" x14ac:dyDescent="0.2">
      <c r="C2211" s="5"/>
    </row>
    <row r="2212" spans="3:3" x14ac:dyDescent="0.2">
      <c r="C2212" s="5"/>
    </row>
    <row r="2213" spans="3:3" x14ac:dyDescent="0.2">
      <c r="C2213" s="5"/>
    </row>
    <row r="2214" spans="3:3" x14ac:dyDescent="0.2">
      <c r="C2214" s="5"/>
    </row>
    <row r="2215" spans="3:3" x14ac:dyDescent="0.2">
      <c r="C2215" s="5"/>
    </row>
    <row r="2216" spans="3:3" x14ac:dyDescent="0.2">
      <c r="C2216" s="5"/>
    </row>
    <row r="2217" spans="3:3" x14ac:dyDescent="0.2">
      <c r="C2217" s="5"/>
    </row>
    <row r="2218" spans="3:3" x14ac:dyDescent="0.2">
      <c r="C2218" s="5"/>
    </row>
    <row r="2219" spans="3:3" x14ac:dyDescent="0.2">
      <c r="C2219" s="5"/>
    </row>
    <row r="2220" spans="3:3" x14ac:dyDescent="0.2">
      <c r="C2220" s="5"/>
    </row>
    <row r="2221" spans="3:3" x14ac:dyDescent="0.2">
      <c r="C2221" s="5"/>
    </row>
    <row r="2222" spans="3:3" x14ac:dyDescent="0.2">
      <c r="C2222" s="5"/>
    </row>
    <row r="2223" spans="3:3" x14ac:dyDescent="0.2">
      <c r="C2223" s="5"/>
    </row>
    <row r="2224" spans="3:3" x14ac:dyDescent="0.2">
      <c r="C2224" s="5"/>
    </row>
    <row r="2225" spans="3:3" x14ac:dyDescent="0.2">
      <c r="C2225" s="5"/>
    </row>
    <row r="2226" spans="3:3" x14ac:dyDescent="0.2">
      <c r="C2226" s="5"/>
    </row>
    <row r="2227" spans="3:3" x14ac:dyDescent="0.2">
      <c r="C2227" s="5"/>
    </row>
    <row r="2228" spans="3:3" x14ac:dyDescent="0.2">
      <c r="C2228" s="5"/>
    </row>
    <row r="2229" spans="3:3" x14ac:dyDescent="0.2">
      <c r="C2229" s="5"/>
    </row>
    <row r="2230" spans="3:3" x14ac:dyDescent="0.2">
      <c r="C2230" s="5"/>
    </row>
    <row r="2231" spans="3:3" x14ac:dyDescent="0.2">
      <c r="C2231" s="5"/>
    </row>
    <row r="2232" spans="3:3" x14ac:dyDescent="0.2">
      <c r="C2232" s="5"/>
    </row>
    <row r="2233" spans="3:3" x14ac:dyDescent="0.2">
      <c r="C2233" s="5"/>
    </row>
    <row r="2234" spans="3:3" x14ac:dyDescent="0.2">
      <c r="C2234" s="5"/>
    </row>
    <row r="2235" spans="3:3" x14ac:dyDescent="0.2">
      <c r="C2235" s="5"/>
    </row>
    <row r="2236" spans="3:3" x14ac:dyDescent="0.2">
      <c r="C2236" s="5"/>
    </row>
    <row r="2237" spans="3:3" x14ac:dyDescent="0.2">
      <c r="C2237" s="5"/>
    </row>
    <row r="2238" spans="3:3" x14ac:dyDescent="0.2">
      <c r="C2238" s="5"/>
    </row>
    <row r="2239" spans="3:3" x14ac:dyDescent="0.2">
      <c r="C2239" s="5"/>
    </row>
    <row r="2240" spans="3:3" x14ac:dyDescent="0.2">
      <c r="C2240" s="5"/>
    </row>
    <row r="2241" spans="3:3" x14ac:dyDescent="0.2">
      <c r="C2241" s="5"/>
    </row>
    <row r="2242" spans="3:3" x14ac:dyDescent="0.2">
      <c r="C2242" s="5"/>
    </row>
    <row r="2243" spans="3:3" x14ac:dyDescent="0.2">
      <c r="C2243" s="5"/>
    </row>
    <row r="2244" spans="3:3" x14ac:dyDescent="0.2">
      <c r="C2244" s="5"/>
    </row>
    <row r="2245" spans="3:3" x14ac:dyDescent="0.2">
      <c r="C2245" s="5"/>
    </row>
    <row r="2246" spans="3:3" x14ac:dyDescent="0.2">
      <c r="C2246" s="5"/>
    </row>
    <row r="2247" spans="3:3" x14ac:dyDescent="0.2">
      <c r="C2247" s="5"/>
    </row>
    <row r="2248" spans="3:3" x14ac:dyDescent="0.2">
      <c r="C2248" s="5"/>
    </row>
    <row r="2249" spans="3:3" x14ac:dyDescent="0.2">
      <c r="C2249" s="5"/>
    </row>
    <row r="2250" spans="3:3" x14ac:dyDescent="0.2">
      <c r="C2250" s="5"/>
    </row>
    <row r="2251" spans="3:3" x14ac:dyDescent="0.2">
      <c r="C2251" s="5"/>
    </row>
    <row r="2252" spans="3:3" x14ac:dyDescent="0.2">
      <c r="C2252" s="5"/>
    </row>
    <row r="2253" spans="3:3" x14ac:dyDescent="0.2">
      <c r="C2253" s="5"/>
    </row>
    <row r="2254" spans="3:3" x14ac:dyDescent="0.2">
      <c r="C2254" s="5"/>
    </row>
    <row r="2255" spans="3:3" x14ac:dyDescent="0.2">
      <c r="C2255" s="5"/>
    </row>
    <row r="2256" spans="3:3" x14ac:dyDescent="0.2">
      <c r="C2256" s="5"/>
    </row>
    <row r="2257" spans="3:3" x14ac:dyDescent="0.2">
      <c r="C2257" s="5"/>
    </row>
    <row r="2258" spans="3:3" x14ac:dyDescent="0.2">
      <c r="C2258" s="5"/>
    </row>
    <row r="2259" spans="3:3" x14ac:dyDescent="0.2">
      <c r="C2259" s="5"/>
    </row>
    <row r="2260" spans="3:3" x14ac:dyDescent="0.2">
      <c r="C2260" s="5"/>
    </row>
    <row r="2261" spans="3:3" x14ac:dyDescent="0.2">
      <c r="C2261" s="5"/>
    </row>
    <row r="2262" spans="3:3" x14ac:dyDescent="0.2">
      <c r="C2262" s="5"/>
    </row>
    <row r="2263" spans="3:3" x14ac:dyDescent="0.2">
      <c r="C2263" s="5"/>
    </row>
    <row r="2264" spans="3:3" x14ac:dyDescent="0.2">
      <c r="C2264" s="5"/>
    </row>
    <row r="2265" spans="3:3" x14ac:dyDescent="0.2">
      <c r="C2265" s="5"/>
    </row>
    <row r="2266" spans="3:3" x14ac:dyDescent="0.2">
      <c r="C2266" s="5"/>
    </row>
    <row r="2267" spans="3:3" x14ac:dyDescent="0.2">
      <c r="C2267" s="5"/>
    </row>
    <row r="2268" spans="3:3" x14ac:dyDescent="0.2">
      <c r="C2268" s="5"/>
    </row>
    <row r="2269" spans="3:3" x14ac:dyDescent="0.2">
      <c r="C2269" s="5"/>
    </row>
    <row r="2270" spans="3:3" x14ac:dyDescent="0.2">
      <c r="C2270" s="5"/>
    </row>
    <row r="2271" spans="3:3" x14ac:dyDescent="0.2">
      <c r="C2271" s="5"/>
    </row>
    <row r="2272" spans="3:3" x14ac:dyDescent="0.2">
      <c r="C2272" s="5"/>
    </row>
    <row r="2273" spans="3:3" x14ac:dyDescent="0.2">
      <c r="C2273" s="5"/>
    </row>
    <row r="2274" spans="3:3" x14ac:dyDescent="0.2">
      <c r="C2274" s="5"/>
    </row>
    <row r="2275" spans="3:3" x14ac:dyDescent="0.2">
      <c r="C2275" s="5"/>
    </row>
    <row r="2276" spans="3:3" x14ac:dyDescent="0.2">
      <c r="C2276" s="5"/>
    </row>
    <row r="2277" spans="3:3" x14ac:dyDescent="0.2">
      <c r="C2277" s="5"/>
    </row>
    <row r="2278" spans="3:3" x14ac:dyDescent="0.2">
      <c r="C2278" s="5"/>
    </row>
    <row r="2279" spans="3:3" x14ac:dyDescent="0.2">
      <c r="C2279" s="5"/>
    </row>
    <row r="2280" spans="3:3" x14ac:dyDescent="0.2">
      <c r="C2280" s="5"/>
    </row>
    <row r="2281" spans="3:3" x14ac:dyDescent="0.2">
      <c r="C2281" s="5"/>
    </row>
    <row r="2282" spans="3:3" x14ac:dyDescent="0.2">
      <c r="C2282" s="5"/>
    </row>
    <row r="2283" spans="3:3" x14ac:dyDescent="0.2">
      <c r="C2283" s="5"/>
    </row>
    <row r="2284" spans="3:3" x14ac:dyDescent="0.2">
      <c r="C2284" s="5"/>
    </row>
    <row r="2285" spans="3:3" x14ac:dyDescent="0.2">
      <c r="C2285" s="5"/>
    </row>
    <row r="2286" spans="3:3" x14ac:dyDescent="0.2">
      <c r="C2286" s="5"/>
    </row>
    <row r="2287" spans="3:3" x14ac:dyDescent="0.2">
      <c r="C2287" s="5"/>
    </row>
    <row r="2288" spans="3:3" x14ac:dyDescent="0.2">
      <c r="C2288" s="5"/>
    </row>
    <row r="2289" spans="3:3" x14ac:dyDescent="0.2">
      <c r="C2289" s="5"/>
    </row>
    <row r="2290" spans="3:3" x14ac:dyDescent="0.2">
      <c r="C2290" s="5"/>
    </row>
    <row r="2291" spans="3:3" x14ac:dyDescent="0.2">
      <c r="C2291" s="5"/>
    </row>
    <row r="2292" spans="3:3" x14ac:dyDescent="0.2">
      <c r="C2292" s="5"/>
    </row>
    <row r="2293" spans="3:3" x14ac:dyDescent="0.2">
      <c r="C2293" s="5"/>
    </row>
    <row r="2294" spans="3:3" x14ac:dyDescent="0.2">
      <c r="C2294" s="5"/>
    </row>
    <row r="2295" spans="3:3" x14ac:dyDescent="0.2">
      <c r="C2295" s="5"/>
    </row>
    <row r="2296" spans="3:3" x14ac:dyDescent="0.2">
      <c r="C2296" s="5"/>
    </row>
    <row r="2297" spans="3:3" x14ac:dyDescent="0.2">
      <c r="C2297" s="5"/>
    </row>
    <row r="2298" spans="3:3" x14ac:dyDescent="0.2">
      <c r="C2298" s="5"/>
    </row>
    <row r="2299" spans="3:3" x14ac:dyDescent="0.2">
      <c r="C2299" s="5"/>
    </row>
    <row r="2300" spans="3:3" x14ac:dyDescent="0.2">
      <c r="C2300" s="5"/>
    </row>
    <row r="2301" spans="3:3" x14ac:dyDescent="0.2">
      <c r="C2301" s="5"/>
    </row>
    <row r="2302" spans="3:3" x14ac:dyDescent="0.2">
      <c r="C2302" s="5"/>
    </row>
    <row r="2303" spans="3:3" x14ac:dyDescent="0.2">
      <c r="C2303" s="5"/>
    </row>
    <row r="2304" spans="3:3" x14ac:dyDescent="0.2">
      <c r="C2304" s="5"/>
    </row>
    <row r="2305" spans="3:3" x14ac:dyDescent="0.2">
      <c r="C2305" s="5"/>
    </row>
    <row r="2306" spans="3:3" x14ac:dyDescent="0.2">
      <c r="C2306" s="5"/>
    </row>
    <row r="2307" spans="3:3" x14ac:dyDescent="0.2">
      <c r="C2307" s="5"/>
    </row>
    <row r="2308" spans="3:3" x14ac:dyDescent="0.2">
      <c r="C2308" s="5"/>
    </row>
  </sheetData>
  <mergeCells count="16">
    <mergeCell ref="J5:J6"/>
    <mergeCell ref="A203:J203"/>
    <mergeCell ref="A204:J204"/>
    <mergeCell ref="A205:J205"/>
    <mergeCell ref="G1:I1"/>
    <mergeCell ref="A2:H2"/>
    <mergeCell ref="A3:H3"/>
    <mergeCell ref="A4:H4"/>
    <mergeCell ref="A5:A6"/>
    <mergeCell ref="B5:B6"/>
    <mergeCell ref="C5:C6"/>
    <mergeCell ref="D5:E5"/>
    <mergeCell ref="F5:F6"/>
    <mergeCell ref="G5:G6"/>
    <mergeCell ref="H5:H6"/>
    <mergeCell ref="I5:I6"/>
  </mergeCells>
  <pageMargins left="0.16805555555555557" right="0" top="0.25" bottom="0.26180555555555557" header="0.51180555555555551" footer="0"/>
  <pageSetup paperSize="9" scale="80" firstPageNumber="0" orientation="landscape" r:id="rId1"/>
  <headerFooter alignWithMargins="0">
    <oddFooter>&amp;R[Page]&amp;P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ANEXA 7b- </vt:lpstr>
      <vt:lpstr>'ANEXA 7b- '!Excel_BuiltIn_Print_Area</vt:lpstr>
      <vt:lpstr>'ANEXA 7b- '!Print_Area</vt:lpstr>
      <vt:lpstr>'ANEXA 7b-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 Sef</dc:creator>
  <cp:lastModifiedBy>Contabil Sef</cp:lastModifiedBy>
  <cp:lastPrinted>2023-10-16T10:02:55Z</cp:lastPrinted>
  <dcterms:created xsi:type="dcterms:W3CDTF">2018-12-10T12:51:39Z</dcterms:created>
  <dcterms:modified xsi:type="dcterms:W3CDTF">2024-01-18T06:31:17Z</dcterms:modified>
</cp:coreProperties>
</file>